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nickles\Assessment\CEAP Enrollment\"/>
    </mc:Choice>
  </mc:AlternateContent>
  <bookViews>
    <workbookView xWindow="0" yWindow="0" windowWidth="30720" windowHeight="13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0" i="1" l="1"/>
  <c r="E122" i="1" s="1"/>
  <c r="E184" i="1" s="1"/>
  <c r="E65" i="1"/>
  <c r="F184" i="1"/>
  <c r="E175" i="1"/>
  <c r="E161" i="1"/>
  <c r="E163" i="1" s="1"/>
  <c r="E116" i="1"/>
  <c r="E89" i="1"/>
  <c r="E144" i="1"/>
  <c r="E137" i="1"/>
  <c r="E132" i="1"/>
  <c r="E43" i="1"/>
  <c r="E33" i="1"/>
  <c r="E24" i="1"/>
  <c r="N175" i="1" l="1"/>
  <c r="M175" i="1"/>
  <c r="L175" i="1"/>
  <c r="K175" i="1"/>
  <c r="J175" i="1"/>
  <c r="I175" i="1"/>
  <c r="H175" i="1"/>
  <c r="G175" i="1"/>
  <c r="F175" i="1"/>
  <c r="N144" i="1"/>
  <c r="N161" i="1" s="1"/>
  <c r="M144" i="1"/>
  <c r="M161" i="1" s="1"/>
  <c r="L144" i="1"/>
  <c r="L161" i="1" s="1"/>
  <c r="K144" i="1"/>
  <c r="K161" i="1" s="1"/>
  <c r="J144" i="1"/>
  <c r="J161" i="1" s="1"/>
  <c r="I144" i="1"/>
  <c r="I161" i="1" s="1"/>
  <c r="H144" i="1"/>
  <c r="H161" i="1" s="1"/>
  <c r="G144" i="1"/>
  <c r="G161" i="1" s="1"/>
  <c r="F144" i="1"/>
  <c r="N132" i="1"/>
  <c r="N137" i="1" s="1"/>
  <c r="M132" i="1"/>
  <c r="M137" i="1" s="1"/>
  <c r="L132" i="1"/>
  <c r="L137" i="1" s="1"/>
  <c r="K132" i="1"/>
  <c r="K137" i="1" s="1"/>
  <c r="J132" i="1"/>
  <c r="J137" i="1" s="1"/>
  <c r="I132" i="1"/>
  <c r="I137" i="1" s="1"/>
  <c r="H132" i="1"/>
  <c r="H137" i="1" s="1"/>
  <c r="G132" i="1"/>
  <c r="G137" i="1" s="1"/>
  <c r="F132" i="1"/>
  <c r="F137" i="1" s="1"/>
  <c r="N116" i="1"/>
  <c r="M116" i="1"/>
  <c r="L116" i="1"/>
  <c r="K116" i="1"/>
  <c r="J116" i="1"/>
  <c r="I116" i="1"/>
  <c r="H116" i="1"/>
  <c r="G116" i="1"/>
  <c r="F116" i="1"/>
  <c r="N89" i="1"/>
  <c r="M89" i="1"/>
  <c r="L89" i="1"/>
  <c r="L120" i="1" s="1"/>
  <c r="K89" i="1"/>
  <c r="J89" i="1"/>
  <c r="I89" i="1"/>
  <c r="H89" i="1"/>
  <c r="G89" i="1"/>
  <c r="F89" i="1"/>
  <c r="N43" i="1"/>
  <c r="M43" i="1"/>
  <c r="L43" i="1"/>
  <c r="K43" i="1"/>
  <c r="J43" i="1"/>
  <c r="I43" i="1"/>
  <c r="H43" i="1"/>
  <c r="G43" i="1"/>
  <c r="F43" i="1"/>
  <c r="N33" i="1"/>
  <c r="M33" i="1"/>
  <c r="L33" i="1"/>
  <c r="K33" i="1"/>
  <c r="J33" i="1"/>
  <c r="I33" i="1"/>
  <c r="H33" i="1"/>
  <c r="G33" i="1"/>
  <c r="F33" i="1"/>
  <c r="N24" i="1"/>
  <c r="M24" i="1"/>
  <c r="L24" i="1"/>
  <c r="K24" i="1"/>
  <c r="J24" i="1"/>
  <c r="I24" i="1"/>
  <c r="H24" i="1"/>
  <c r="G24" i="1"/>
  <c r="F24" i="1"/>
  <c r="J120" i="1" l="1"/>
  <c r="K120" i="1"/>
  <c r="I163" i="1"/>
  <c r="M65" i="1"/>
  <c r="G163" i="1"/>
  <c r="G65" i="1"/>
  <c r="F120" i="1"/>
  <c r="N120" i="1"/>
  <c r="L163" i="1"/>
  <c r="F65" i="1"/>
  <c r="N65" i="1"/>
  <c r="J163" i="1"/>
  <c r="K163" i="1"/>
  <c r="L65" i="1"/>
  <c r="L122" i="1" s="1"/>
  <c r="I65" i="1"/>
  <c r="M120" i="1"/>
  <c r="M163" i="1"/>
  <c r="N163" i="1"/>
  <c r="K65" i="1"/>
  <c r="G120" i="1"/>
  <c r="J65" i="1"/>
  <c r="H120" i="1"/>
  <c r="I120" i="1"/>
  <c r="H163" i="1"/>
  <c r="H65" i="1"/>
  <c r="F161" i="1"/>
  <c r="M122" i="1" l="1"/>
  <c r="J122" i="1"/>
  <c r="J184" i="1" s="1"/>
  <c r="K122" i="1"/>
  <c r="K184" i="1" s="1"/>
  <c r="N122" i="1"/>
  <c r="N184" i="1" s="1"/>
  <c r="F122" i="1"/>
  <c r="L184" i="1"/>
  <c r="M184" i="1"/>
  <c r="H122" i="1"/>
  <c r="H184" i="1" s="1"/>
  <c r="G122" i="1"/>
  <c r="G184" i="1" s="1"/>
  <c r="I122" i="1"/>
  <c r="I184" i="1" s="1"/>
  <c r="F163" i="1"/>
</calcChain>
</file>

<file path=xl/sharedStrings.xml><?xml version="1.0" encoding="utf-8"?>
<sst xmlns="http://schemas.openxmlformats.org/spreadsheetml/2006/main" count="362" uniqueCount="220">
  <si>
    <t>Program</t>
  </si>
  <si>
    <t>Degree</t>
  </si>
  <si>
    <t>Major</t>
  </si>
  <si>
    <t>Concentration</t>
  </si>
  <si>
    <t>Total Enrollment Fall 2016</t>
  </si>
  <si>
    <t>Total Enrollment Spring 2016</t>
  </si>
  <si>
    <t>Total Enrollment Fall 2015</t>
  </si>
  <si>
    <t>Total Enrollment Spring 2015</t>
  </si>
  <si>
    <t>Total Enrollment Fall 2014</t>
  </si>
  <si>
    <t>Total Enrollment Spring 2014</t>
  </si>
  <si>
    <t>Total Enrollment Fall 2013</t>
  </si>
  <si>
    <t>Total Enrollment Spring 2013</t>
  </si>
  <si>
    <t>Total Enrollment Fall 2012</t>
  </si>
  <si>
    <t>College of Education and Allied Professions</t>
  </si>
  <si>
    <t>School of Teaching and Learning</t>
  </si>
  <si>
    <t>BSED Art Education</t>
  </si>
  <si>
    <t>BSED</t>
  </si>
  <si>
    <t>ART</t>
  </si>
  <si>
    <t>Art Education</t>
  </si>
  <si>
    <t xml:space="preserve"> </t>
  </si>
  <si>
    <t>BSED English</t>
  </si>
  <si>
    <t>ENGL</t>
  </si>
  <si>
    <t>English Education</t>
  </si>
  <si>
    <t>BSED Elementary Education</t>
  </si>
  <si>
    <t>ELED</t>
  </si>
  <si>
    <t>Blank or no concentration</t>
  </si>
  <si>
    <t>Art</t>
  </si>
  <si>
    <t>English</t>
  </si>
  <si>
    <t>Health, Promotion, and Wellness</t>
  </si>
  <si>
    <t>History</t>
  </si>
  <si>
    <t>Math</t>
  </si>
  <si>
    <t>Natural Science</t>
  </si>
  <si>
    <t>Psychology</t>
  </si>
  <si>
    <t>Sociology</t>
  </si>
  <si>
    <t>Spanish</t>
  </si>
  <si>
    <t>TESO</t>
  </si>
  <si>
    <t>Total Enrolled in BSED Elementary Education</t>
  </si>
  <si>
    <t>BSED Math</t>
  </si>
  <si>
    <t>MATH</t>
  </si>
  <si>
    <t>Math Education</t>
  </si>
  <si>
    <t xml:space="preserve">BSED Middle Grades </t>
  </si>
  <si>
    <t>MGLA</t>
  </si>
  <si>
    <t>Language Arts</t>
  </si>
  <si>
    <t>N/A</t>
  </si>
  <si>
    <t>MGMA</t>
  </si>
  <si>
    <t>MGSC</t>
  </si>
  <si>
    <t>Science</t>
  </si>
  <si>
    <t>MGSS</t>
  </si>
  <si>
    <t>Social Sciences</t>
  </si>
  <si>
    <t>Total Enrolled in BSED Middle Grades</t>
  </si>
  <si>
    <t>BSED Middle Grades Jamaican Program</t>
  </si>
  <si>
    <t>MGRJ</t>
  </si>
  <si>
    <t>Jamaican Program, Middle Grades</t>
  </si>
  <si>
    <t>BSED  Music Education</t>
  </si>
  <si>
    <t>MUED</t>
  </si>
  <si>
    <t xml:space="preserve">General Music </t>
  </si>
  <si>
    <t>Instrumental Music</t>
  </si>
  <si>
    <t>Total Enrolled in BSED in Music</t>
  </si>
  <si>
    <t>BSED Health and Physical Education</t>
  </si>
  <si>
    <t>HPE</t>
  </si>
  <si>
    <t>Health and Physical Education</t>
  </si>
  <si>
    <t>BSED Spanish Education</t>
  </si>
  <si>
    <t>SPNE</t>
  </si>
  <si>
    <t>Spanish Education</t>
  </si>
  <si>
    <t>BSED Secondary Education Biology</t>
  </si>
  <si>
    <t>SEBL</t>
  </si>
  <si>
    <t>Secondary Education, Biology</t>
  </si>
  <si>
    <t>BSED Secondary Education Chemistry</t>
  </si>
  <si>
    <t>SECH</t>
  </si>
  <si>
    <t>Secondary Education, Chemistry</t>
  </si>
  <si>
    <t>BSED Secondary Education Earth Sciences</t>
  </si>
  <si>
    <t>SEES</t>
  </si>
  <si>
    <t>Secondary Education, Earth Sciences</t>
  </si>
  <si>
    <t>BSED Secondary Education Physics</t>
  </si>
  <si>
    <t>SEP</t>
  </si>
  <si>
    <t>Secondary Education, Physics</t>
  </si>
  <si>
    <t>BSED Social Sciences</t>
  </si>
  <si>
    <t>SSCI</t>
  </si>
  <si>
    <t>BSED Special Education General</t>
  </si>
  <si>
    <t>SEGE</t>
  </si>
  <si>
    <t>All concentrations</t>
  </si>
  <si>
    <t>BSED Special Education, Inclusive</t>
  </si>
  <si>
    <t>SEIE</t>
  </si>
  <si>
    <t>Teacher Certification</t>
  </si>
  <si>
    <t>CRT</t>
  </si>
  <si>
    <t xml:space="preserve"> All certifications</t>
  </si>
  <si>
    <t>Total Undergraduate Enrolled for School</t>
  </si>
  <si>
    <t xml:space="preserve">Graduate Level </t>
  </si>
  <si>
    <t>MAED Academically Gifted</t>
  </si>
  <si>
    <t>MAED</t>
  </si>
  <si>
    <t>CESG</t>
  </si>
  <si>
    <t>Comprehensive Education, Academically Gifted</t>
  </si>
  <si>
    <t>MAED Art</t>
  </si>
  <si>
    <t>CEAR</t>
  </si>
  <si>
    <t>Comprehensive Education, Art</t>
  </si>
  <si>
    <t>MAED Biology</t>
  </si>
  <si>
    <t>CEBI</t>
  </si>
  <si>
    <t>Comprehensive Education, Biology</t>
  </si>
  <si>
    <t>MAED Elementary Education</t>
  </si>
  <si>
    <t>CELI</t>
  </si>
  <si>
    <t>Comprehensive Education, Elementary Education</t>
  </si>
  <si>
    <t>MAED English</t>
  </si>
  <si>
    <t>CEEN</t>
  </si>
  <si>
    <t>Comprehensive Education, English Education</t>
  </si>
  <si>
    <t>MAED Learning Disabilities (discontinued)</t>
  </si>
  <si>
    <t>CESL</t>
  </si>
  <si>
    <t>Comprehensive Education, Learning Disabilities</t>
  </si>
  <si>
    <t xml:space="preserve">MAED Middle Grades </t>
  </si>
  <si>
    <t>MGLI</t>
  </si>
  <si>
    <t xml:space="preserve">Comprehensive Education, Middle Grades </t>
  </si>
  <si>
    <t>MAED Mild-Moderate Disorders</t>
  </si>
  <si>
    <t>CEMD</t>
  </si>
  <si>
    <t>Comprehensive Education, Mild-Moderate Disabilities</t>
  </si>
  <si>
    <t>CEPE</t>
  </si>
  <si>
    <t>Comprehensive Education, Physical Education</t>
  </si>
  <si>
    <t>MAED Severe Profound Disabilities</t>
  </si>
  <si>
    <t>CESP</t>
  </si>
  <si>
    <t>Comprehensive Education, Severe and Profound Disabilities</t>
  </si>
  <si>
    <t>MAED Social Sciences</t>
  </si>
  <si>
    <t>CESS</t>
  </si>
  <si>
    <t>Comprehensive Education, Social Sciences</t>
  </si>
  <si>
    <t xml:space="preserve">Total MAED's Enrolled </t>
  </si>
  <si>
    <t>MAT - Adaptive Currriculum SPED</t>
  </si>
  <si>
    <t>MAT</t>
  </si>
  <si>
    <t>CEAD</t>
  </si>
  <si>
    <t>Comprehensive Education, Special Education, Adaptive</t>
  </si>
  <si>
    <t>MAT - Art</t>
  </si>
  <si>
    <t>MAT - Biology</t>
  </si>
  <si>
    <t>MAT - English</t>
  </si>
  <si>
    <t>Comprehensive Education, English</t>
  </si>
  <si>
    <t>MAT -  General Curriculum SPED</t>
  </si>
  <si>
    <t>CEGE</t>
  </si>
  <si>
    <t>Comprehensive Education, Special Education General Curriculum</t>
  </si>
  <si>
    <t>MAT - Learning and Mental Disabilities (discontinued)</t>
  </si>
  <si>
    <t>CELM</t>
  </si>
  <si>
    <t>Special Education, Learning and Intellectual Disabilities</t>
  </si>
  <si>
    <t>MAT - Physical Education (discontinued)</t>
  </si>
  <si>
    <t>MAT - Social Sciences</t>
  </si>
  <si>
    <t>MAT - Teaching English as a Second Language (discontinued)</t>
  </si>
  <si>
    <t>Teaching English as a Second Language</t>
  </si>
  <si>
    <t>PB- Middle Grades Science (discontinued)</t>
  </si>
  <si>
    <t>PB</t>
  </si>
  <si>
    <t>PB- Middle Grades Social Sciences (discontinued)</t>
  </si>
  <si>
    <t>PB- Middle Grades Language Arts (discontinued)</t>
  </si>
  <si>
    <t>Total MAT/PB Enrolled</t>
  </si>
  <si>
    <t>Total enrolled in certification programs</t>
  </si>
  <si>
    <t xml:space="preserve">Total Graduate School Enrollment </t>
  </si>
  <si>
    <t>Grand Total Number of All School Enrollees</t>
  </si>
  <si>
    <t>Department of Human Services</t>
  </si>
  <si>
    <t>BS Birth - Kindergarten</t>
  </si>
  <si>
    <t>BS</t>
  </si>
  <si>
    <t>BK</t>
  </si>
  <si>
    <t>Blank or No Concentration</t>
  </si>
  <si>
    <t>Early Childhood</t>
  </si>
  <si>
    <t>Professional Education Concentration (PED)</t>
  </si>
  <si>
    <t>Birth-Kindergarten</t>
  </si>
  <si>
    <t>Total Enrolled for BS Birth-Kindergarten</t>
  </si>
  <si>
    <t>BS Parks and Recreation Management</t>
  </si>
  <si>
    <t>PRM</t>
  </si>
  <si>
    <t>Total Undergraduate Enrollment for Human Services</t>
  </si>
  <si>
    <t>Graduate Level</t>
  </si>
  <si>
    <t>EDD Educational Leadership</t>
  </si>
  <si>
    <t>EDD</t>
  </si>
  <si>
    <t>EDL</t>
  </si>
  <si>
    <t>No area of concentration</t>
  </si>
  <si>
    <t>CRI - Curriculum and Instruction</t>
  </si>
  <si>
    <t>ELS/P-12 - Educational Leadership</t>
  </si>
  <si>
    <t xml:space="preserve">HED/CCLS - Community College/Higher Education </t>
  </si>
  <si>
    <t>Total Enrolled for EDD Educational Leadership</t>
  </si>
  <si>
    <t>MAED Supervision Jamaican/Columbia Program</t>
  </si>
  <si>
    <t>SUPV</t>
  </si>
  <si>
    <t>CIIS - International Studies</t>
  </si>
  <si>
    <t>MED Higher Education Student Affairs</t>
  </si>
  <si>
    <t>MED</t>
  </si>
  <si>
    <t>HESA</t>
  </si>
  <si>
    <t>Higher Education Student Affairs</t>
  </si>
  <si>
    <t>MSA School Administration</t>
  </si>
  <si>
    <t>MSA</t>
  </si>
  <si>
    <t>SA</t>
  </si>
  <si>
    <t>School Administration</t>
  </si>
  <si>
    <t>Post Master's Certificate School Administration</t>
  </si>
  <si>
    <t>PM</t>
  </si>
  <si>
    <t>PSL2</t>
  </si>
  <si>
    <t>MAED School Counseling</t>
  </si>
  <si>
    <t>COSC</t>
  </si>
  <si>
    <t>School Counseling</t>
  </si>
  <si>
    <t>MS</t>
  </si>
  <si>
    <t>COMH</t>
  </si>
  <si>
    <t>Community Mental Health</t>
  </si>
  <si>
    <t>MS Human Resources</t>
  </si>
  <si>
    <t>HR</t>
  </si>
  <si>
    <t>Human Resources</t>
  </si>
  <si>
    <t>Total Enrolled in Graduate Level for Human Services</t>
  </si>
  <si>
    <t>Total Number of Department Enrollees</t>
  </si>
  <si>
    <t>Department of Psychology</t>
  </si>
  <si>
    <t>BS Psychology</t>
  </si>
  <si>
    <t>PSY</t>
  </si>
  <si>
    <t>MA General Psychology</t>
  </si>
  <si>
    <t>MA</t>
  </si>
  <si>
    <t>PSYG</t>
  </si>
  <si>
    <t>Clinical</t>
  </si>
  <si>
    <t>Experimental</t>
  </si>
  <si>
    <t>Not Declared</t>
  </si>
  <si>
    <t>SSP School Psychology</t>
  </si>
  <si>
    <t>SSP</t>
  </si>
  <si>
    <t>PSYS</t>
  </si>
  <si>
    <t>School Psychology</t>
  </si>
  <si>
    <t>Other</t>
  </si>
  <si>
    <t>Undeclared</t>
  </si>
  <si>
    <t>UDL</t>
  </si>
  <si>
    <t>UNEA</t>
  </si>
  <si>
    <t>Undeclared in EA</t>
  </si>
  <si>
    <t xml:space="preserve">Regional Alternative Licensure Center </t>
  </si>
  <si>
    <t>RALC2</t>
  </si>
  <si>
    <t>Regional Area Licensure Center</t>
  </si>
  <si>
    <t>Total Enrolled in College</t>
  </si>
  <si>
    <t xml:space="preserve">Special Education Inclusive </t>
  </si>
  <si>
    <t>MS Community Mental Health</t>
  </si>
  <si>
    <t>Total Enrollment Spring 2017</t>
  </si>
  <si>
    <t>No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</si>
</sst>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rgb="FF99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8D7FE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/>
    <xf numFmtId="1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0" fillId="0" borderId="0" xfId="0" applyBorder="1"/>
    <xf numFmtId="0" fontId="3" fillId="0" borderId="0" xfId="0" applyFont="1" applyFill="1" applyBorder="1"/>
    <xf numFmtId="0" fontId="3" fillId="5" borderId="0" xfId="0" applyFont="1" applyFill="1" applyBorder="1"/>
    <xf numFmtId="164" fontId="0" fillId="0" borderId="0" xfId="0" applyNumberFormat="1"/>
    <xf numFmtId="164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Fill="1" applyBorder="1"/>
    <xf numFmtId="0" fontId="0" fillId="0" borderId="0" xfId="0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/>
    <xf numFmtId="0" fontId="3" fillId="6" borderId="0" xfId="0" applyFont="1" applyFill="1" applyBorder="1"/>
    <xf numFmtId="0" fontId="0" fillId="0" borderId="0" xfId="0" applyFont="1" applyFill="1" applyBorder="1"/>
    <xf numFmtId="0" fontId="3" fillId="7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6" borderId="0" xfId="0" applyFont="1" applyFill="1" applyBorder="1" applyAlignment="1">
      <alignment horizontal="left"/>
    </xf>
    <xf numFmtId="0" fontId="0" fillId="6" borderId="0" xfId="0" applyFont="1" applyFill="1" applyBorder="1"/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7" fillId="0" borderId="0" xfId="1" applyFont="1" applyFill="1" applyBorder="1" applyAlignment="1" applyProtection="1"/>
    <xf numFmtId="0" fontId="3" fillId="0" borderId="0" xfId="0" applyFont="1" applyBorder="1" applyAlignment="1">
      <alignment horizontal="center"/>
    </xf>
    <xf numFmtId="1" fontId="8" fillId="0" borderId="0" xfId="0" applyNumberFormat="1" applyFont="1" applyFill="1"/>
    <xf numFmtId="1" fontId="0" fillId="6" borderId="1" xfId="0" applyNumberFormat="1" applyFill="1" applyBorder="1"/>
    <xf numFmtId="0" fontId="3" fillId="9" borderId="0" xfId="0" applyFont="1" applyFill="1" applyBorder="1"/>
    <xf numFmtId="0" fontId="3" fillId="10" borderId="0" xfId="0" applyFont="1" applyFill="1" applyBorder="1"/>
    <xf numFmtId="0" fontId="4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8D7FE"/>
      <color rgb="FFA7E0FF"/>
      <color rgb="FF85D3FF"/>
      <color rgb="FF61C7FF"/>
      <color rgb="FF2FB5FF"/>
      <color rgb="FF31E5FD"/>
      <color rgb="FF31B4FD"/>
      <color rgb="FF8CD5FE"/>
      <color rgb="FFC1DE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LC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abSelected="1" topLeftCell="B162" workbookViewId="0">
      <selection activeCell="E184" sqref="E184"/>
    </sheetView>
  </sheetViews>
  <sheetFormatPr defaultRowHeight="15" x14ac:dyDescent="0.25"/>
  <cols>
    <col min="1" max="1" width="67.42578125" style="15" customWidth="1"/>
    <col min="2" max="3" width="8.42578125" style="15" customWidth="1"/>
    <col min="4" max="4" width="55.42578125" style="15" customWidth="1"/>
    <col min="5" max="5" width="12.7109375" style="15" customWidth="1"/>
    <col min="6" max="6" width="10.7109375" style="14" customWidth="1"/>
    <col min="7" max="7" width="12.5703125" customWidth="1"/>
    <col min="8" max="8" width="11" customWidth="1"/>
    <col min="9" max="9" width="11.85546875" customWidth="1"/>
    <col min="10" max="10" width="12.85546875" style="9" customWidth="1"/>
    <col min="11" max="11" width="14.140625" style="8" customWidth="1"/>
    <col min="12" max="12" width="12" customWidth="1"/>
    <col min="13" max="13" width="14.42578125" customWidth="1"/>
    <col min="14" max="14" width="12.85546875" customWidth="1"/>
  </cols>
  <sheetData>
    <row r="1" spans="1:14" ht="39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218</v>
      </c>
      <c r="F1" s="4" t="s">
        <v>4</v>
      </c>
      <c r="G1" s="3" t="s">
        <v>5</v>
      </c>
      <c r="H1" s="3" t="s">
        <v>6</v>
      </c>
      <c r="I1" s="3" t="s">
        <v>7</v>
      </c>
      <c r="J1" s="5" t="s">
        <v>8</v>
      </c>
      <c r="K1" s="5" t="s">
        <v>9</v>
      </c>
      <c r="L1" s="5" t="s">
        <v>10</v>
      </c>
      <c r="M1" s="3" t="s">
        <v>11</v>
      </c>
      <c r="N1" s="3" t="s">
        <v>12</v>
      </c>
    </row>
    <row r="2" spans="1:14" x14ac:dyDescent="0.25">
      <c r="A2" s="6"/>
      <c r="B2" s="7"/>
      <c r="C2" s="7"/>
      <c r="D2" s="7"/>
      <c r="E2" s="7"/>
      <c r="F2" s="9"/>
      <c r="G2" s="8"/>
      <c r="H2" s="8"/>
      <c r="I2" s="8"/>
      <c r="J2" s="10"/>
      <c r="L2" s="8"/>
      <c r="M2" s="8"/>
      <c r="N2" s="8"/>
    </row>
    <row r="3" spans="1:14" ht="18" x14ac:dyDescent="0.25">
      <c r="A3" s="11" t="s">
        <v>13</v>
      </c>
      <c r="B3" s="7"/>
      <c r="C3" s="7"/>
      <c r="D3" s="7"/>
      <c r="E3" s="7"/>
      <c r="F3" s="9"/>
      <c r="G3" s="8"/>
      <c r="H3" s="8"/>
      <c r="I3" s="8"/>
      <c r="L3" s="8"/>
      <c r="M3" s="8"/>
      <c r="N3" s="8"/>
    </row>
    <row r="4" spans="1:14" x14ac:dyDescent="0.25">
      <c r="A4" s="6"/>
      <c r="B4" s="7"/>
      <c r="C4" s="7"/>
      <c r="D4" s="7"/>
      <c r="E4" s="7"/>
      <c r="F4" s="9"/>
      <c r="G4" s="8"/>
      <c r="H4" s="8"/>
      <c r="I4" s="8"/>
      <c r="L4" s="8"/>
      <c r="M4" s="8"/>
      <c r="N4" s="8"/>
    </row>
    <row r="5" spans="1:14" ht="18" x14ac:dyDescent="0.25">
      <c r="A5" s="12" t="s">
        <v>14</v>
      </c>
      <c r="B5" s="13"/>
      <c r="C5" s="13"/>
      <c r="D5" s="13"/>
      <c r="E5" s="13"/>
      <c r="L5" s="8"/>
    </row>
    <row r="6" spans="1:14" x14ac:dyDescent="0.25">
      <c r="A6" s="16"/>
      <c r="B6" s="13"/>
      <c r="C6" s="13"/>
      <c r="D6" s="13"/>
      <c r="E6" s="13"/>
      <c r="L6" s="8"/>
    </row>
    <row r="7" spans="1:14" x14ac:dyDescent="0.25">
      <c r="A7" s="17" t="s">
        <v>15</v>
      </c>
      <c r="B7" s="13" t="s">
        <v>16</v>
      </c>
      <c r="C7" s="13" t="s">
        <v>17</v>
      </c>
      <c r="D7" s="13" t="s">
        <v>18</v>
      </c>
      <c r="E7" s="13">
        <v>28</v>
      </c>
      <c r="F7" s="14">
        <v>40</v>
      </c>
      <c r="G7" s="14">
        <v>33</v>
      </c>
      <c r="H7" s="14">
        <v>35</v>
      </c>
      <c r="I7" s="14">
        <v>21</v>
      </c>
      <c r="J7" s="9">
        <v>22</v>
      </c>
      <c r="K7" s="8">
        <v>17</v>
      </c>
      <c r="L7" s="8">
        <v>20</v>
      </c>
      <c r="M7">
        <v>21</v>
      </c>
      <c r="N7">
        <v>24</v>
      </c>
    </row>
    <row r="8" spans="1:14" x14ac:dyDescent="0.25">
      <c r="A8" s="16"/>
      <c r="B8" s="13"/>
      <c r="C8" s="13"/>
      <c r="D8" s="13"/>
      <c r="E8" s="13"/>
      <c r="G8" s="14"/>
      <c r="H8" s="14"/>
      <c r="I8" s="14"/>
      <c r="L8" s="8"/>
    </row>
    <row r="9" spans="1:14" x14ac:dyDescent="0.25">
      <c r="A9" s="17" t="s">
        <v>20</v>
      </c>
      <c r="B9" s="13" t="s">
        <v>16</v>
      </c>
      <c r="C9" s="13" t="s">
        <v>21</v>
      </c>
      <c r="D9" s="13" t="s">
        <v>22</v>
      </c>
      <c r="E9" s="13">
        <v>36</v>
      </c>
      <c r="F9" s="14">
        <v>38</v>
      </c>
      <c r="G9" s="14">
        <v>38</v>
      </c>
      <c r="H9" s="14">
        <v>40</v>
      </c>
      <c r="I9" s="14">
        <v>44</v>
      </c>
      <c r="J9" s="9">
        <v>41</v>
      </c>
      <c r="K9" s="8">
        <v>40</v>
      </c>
      <c r="L9" s="8">
        <v>46</v>
      </c>
      <c r="M9">
        <v>46</v>
      </c>
      <c r="N9">
        <v>57</v>
      </c>
    </row>
    <row r="10" spans="1:14" x14ac:dyDescent="0.25">
      <c r="A10" s="16"/>
      <c r="B10" s="13"/>
      <c r="C10" s="13"/>
      <c r="D10" s="13"/>
      <c r="E10" s="13"/>
      <c r="F10" s="20"/>
      <c r="G10" s="14"/>
      <c r="H10" s="14"/>
      <c r="I10" s="14"/>
      <c r="L10" s="8"/>
    </row>
    <row r="11" spans="1:14" x14ac:dyDescent="0.25">
      <c r="A11" s="16"/>
      <c r="B11" s="13"/>
      <c r="C11" s="13"/>
      <c r="D11" s="13"/>
      <c r="E11" s="13"/>
      <c r="F11" s="20"/>
      <c r="G11" s="14"/>
      <c r="H11" s="14"/>
      <c r="I11" s="14"/>
      <c r="L11" s="8"/>
    </row>
    <row r="12" spans="1:14" x14ac:dyDescent="0.25">
      <c r="A12" s="17" t="s">
        <v>23</v>
      </c>
      <c r="B12" s="13" t="s">
        <v>16</v>
      </c>
      <c r="C12" s="13" t="s">
        <v>24</v>
      </c>
      <c r="D12" s="13" t="s">
        <v>25</v>
      </c>
      <c r="E12" s="13">
        <v>17</v>
      </c>
      <c r="F12" s="20">
        <v>3</v>
      </c>
      <c r="G12" s="14">
        <v>1</v>
      </c>
      <c r="H12" s="14">
        <v>2</v>
      </c>
      <c r="I12" s="14">
        <v>4</v>
      </c>
      <c r="J12" s="9">
        <v>45</v>
      </c>
      <c r="K12" s="8">
        <v>49</v>
      </c>
      <c r="L12" s="8">
        <v>67</v>
      </c>
      <c r="M12">
        <v>18</v>
      </c>
      <c r="N12">
        <v>71</v>
      </c>
    </row>
    <row r="13" spans="1:14" x14ac:dyDescent="0.25">
      <c r="A13" s="13" t="s">
        <v>19</v>
      </c>
      <c r="B13" s="13" t="s">
        <v>16</v>
      </c>
      <c r="C13" s="13" t="s">
        <v>24</v>
      </c>
      <c r="D13" s="13" t="s">
        <v>26</v>
      </c>
      <c r="E13" s="13">
        <v>16</v>
      </c>
      <c r="F13" s="14">
        <v>17</v>
      </c>
      <c r="G13" s="14">
        <v>19</v>
      </c>
      <c r="H13" s="14">
        <v>24</v>
      </c>
      <c r="I13" s="14">
        <v>23</v>
      </c>
      <c r="J13" s="49">
        <v>27</v>
      </c>
      <c r="K13" s="8">
        <v>20</v>
      </c>
      <c r="L13" s="8">
        <v>19</v>
      </c>
      <c r="M13">
        <v>17</v>
      </c>
      <c r="N13">
        <v>23</v>
      </c>
    </row>
    <row r="14" spans="1:14" x14ac:dyDescent="0.25">
      <c r="A14" s="13" t="s">
        <v>19</v>
      </c>
      <c r="B14" s="13" t="s">
        <v>16</v>
      </c>
      <c r="C14" s="13" t="s">
        <v>24</v>
      </c>
      <c r="D14" s="13" t="s">
        <v>27</v>
      </c>
      <c r="E14" s="13">
        <v>39</v>
      </c>
      <c r="F14" s="14">
        <v>45</v>
      </c>
      <c r="G14" s="14">
        <v>45</v>
      </c>
      <c r="H14" s="14">
        <v>49</v>
      </c>
      <c r="I14" s="14">
        <v>41</v>
      </c>
      <c r="J14" s="21">
        <v>46</v>
      </c>
      <c r="K14" s="8">
        <v>42</v>
      </c>
      <c r="L14" s="8">
        <v>46</v>
      </c>
      <c r="M14">
        <v>55</v>
      </c>
      <c r="N14">
        <v>44</v>
      </c>
    </row>
    <row r="15" spans="1:14" x14ac:dyDescent="0.25">
      <c r="A15" s="13" t="s">
        <v>19</v>
      </c>
      <c r="B15" s="13" t="s">
        <v>16</v>
      </c>
      <c r="C15" s="13" t="s">
        <v>24</v>
      </c>
      <c r="D15" s="13" t="s">
        <v>28</v>
      </c>
      <c r="E15" s="13">
        <v>16</v>
      </c>
      <c r="F15" s="14">
        <v>15</v>
      </c>
      <c r="G15" s="14">
        <v>22</v>
      </c>
      <c r="H15" s="14">
        <v>22</v>
      </c>
      <c r="I15" s="14">
        <v>20</v>
      </c>
      <c r="J15" s="9">
        <v>20</v>
      </c>
      <c r="K15" s="8">
        <v>23</v>
      </c>
      <c r="L15" s="8">
        <v>19</v>
      </c>
      <c r="M15">
        <v>27</v>
      </c>
      <c r="N15">
        <v>29</v>
      </c>
    </row>
    <row r="16" spans="1:14" x14ac:dyDescent="0.25">
      <c r="A16" s="13" t="s">
        <v>19</v>
      </c>
      <c r="B16" s="13" t="s">
        <v>16</v>
      </c>
      <c r="C16" s="13" t="s">
        <v>24</v>
      </c>
      <c r="D16" s="13" t="s">
        <v>29</v>
      </c>
      <c r="E16" s="13">
        <v>22</v>
      </c>
      <c r="F16" s="14">
        <v>23</v>
      </c>
      <c r="G16" s="14">
        <v>21</v>
      </c>
      <c r="H16" s="14">
        <v>25</v>
      </c>
      <c r="I16" s="14">
        <v>24</v>
      </c>
      <c r="J16" s="9">
        <v>26</v>
      </c>
      <c r="K16" s="8">
        <v>23</v>
      </c>
      <c r="L16" s="8">
        <v>23</v>
      </c>
      <c r="M16">
        <v>24</v>
      </c>
      <c r="N16">
        <v>26</v>
      </c>
    </row>
    <row r="17" spans="1:14" x14ac:dyDescent="0.25">
      <c r="A17" s="13" t="s">
        <v>19</v>
      </c>
      <c r="B17" s="13" t="s">
        <v>16</v>
      </c>
      <c r="C17" s="13" t="s">
        <v>24</v>
      </c>
      <c r="D17" s="13" t="s">
        <v>30</v>
      </c>
      <c r="E17" s="13">
        <v>19</v>
      </c>
      <c r="F17" s="14">
        <v>19</v>
      </c>
      <c r="G17" s="14">
        <v>22</v>
      </c>
      <c r="H17" s="14">
        <v>24</v>
      </c>
      <c r="I17" s="14">
        <v>24</v>
      </c>
      <c r="J17" s="9">
        <v>24</v>
      </c>
      <c r="K17" s="8">
        <v>25</v>
      </c>
      <c r="L17" s="8">
        <v>28</v>
      </c>
      <c r="M17">
        <v>29</v>
      </c>
      <c r="N17">
        <v>29</v>
      </c>
    </row>
    <row r="18" spans="1:14" x14ac:dyDescent="0.25">
      <c r="A18" s="13" t="s">
        <v>19</v>
      </c>
      <c r="B18" s="13" t="s">
        <v>16</v>
      </c>
      <c r="C18" s="13" t="s">
        <v>24</v>
      </c>
      <c r="D18" s="13" t="s">
        <v>31</v>
      </c>
      <c r="E18" s="13">
        <v>18</v>
      </c>
      <c r="F18" s="14">
        <v>22</v>
      </c>
      <c r="G18" s="14">
        <v>21</v>
      </c>
      <c r="H18" s="14">
        <v>27</v>
      </c>
      <c r="I18" s="14">
        <v>23</v>
      </c>
      <c r="J18" s="9">
        <v>19</v>
      </c>
      <c r="K18" s="8">
        <v>20</v>
      </c>
      <c r="L18" s="8">
        <v>15</v>
      </c>
      <c r="M18">
        <v>19</v>
      </c>
      <c r="N18">
        <v>16</v>
      </c>
    </row>
    <row r="19" spans="1:14" x14ac:dyDescent="0.25">
      <c r="A19" s="13" t="s">
        <v>19</v>
      </c>
      <c r="B19" s="13" t="s">
        <v>16</v>
      </c>
      <c r="C19" s="13" t="s">
        <v>24</v>
      </c>
      <c r="D19" s="13" t="s">
        <v>32</v>
      </c>
      <c r="E19" s="13">
        <v>62</v>
      </c>
      <c r="F19" s="14">
        <v>60</v>
      </c>
      <c r="G19" s="14">
        <v>25</v>
      </c>
      <c r="H19" s="14">
        <v>30</v>
      </c>
      <c r="I19" s="14">
        <v>69</v>
      </c>
      <c r="J19" s="21">
        <v>70</v>
      </c>
      <c r="K19" s="8">
        <v>78</v>
      </c>
      <c r="L19" s="8">
        <v>56</v>
      </c>
      <c r="M19">
        <v>62</v>
      </c>
      <c r="N19">
        <v>53</v>
      </c>
    </row>
    <row r="20" spans="1:14" x14ac:dyDescent="0.25">
      <c r="A20" s="13" t="s">
        <v>19</v>
      </c>
      <c r="B20" s="13" t="s">
        <v>16</v>
      </c>
      <c r="C20" s="13" t="s">
        <v>24</v>
      </c>
      <c r="D20" s="13" t="s">
        <v>33</v>
      </c>
      <c r="E20" s="13">
        <v>7</v>
      </c>
      <c r="F20" s="14">
        <v>5</v>
      </c>
      <c r="G20" s="50">
        <v>11</v>
      </c>
      <c r="H20" s="14">
        <v>13</v>
      </c>
      <c r="I20" s="14">
        <v>9</v>
      </c>
      <c r="J20" s="21">
        <v>8</v>
      </c>
      <c r="K20" s="8">
        <v>8</v>
      </c>
      <c r="L20" s="8">
        <v>7</v>
      </c>
      <c r="M20">
        <v>11</v>
      </c>
      <c r="N20">
        <v>14</v>
      </c>
    </row>
    <row r="21" spans="1:14" x14ac:dyDescent="0.25">
      <c r="A21" s="13" t="s">
        <v>19</v>
      </c>
      <c r="B21" s="13" t="s">
        <v>16</v>
      </c>
      <c r="C21" s="13" t="s">
        <v>24</v>
      </c>
      <c r="D21" s="13" t="s">
        <v>34</v>
      </c>
      <c r="E21" s="13">
        <v>8</v>
      </c>
      <c r="F21" s="14">
        <v>8</v>
      </c>
      <c r="G21" s="14">
        <v>12</v>
      </c>
      <c r="H21" s="14">
        <v>13</v>
      </c>
      <c r="I21" s="14">
        <v>12</v>
      </c>
      <c r="J21" s="9">
        <v>14</v>
      </c>
      <c r="K21" s="8">
        <v>14</v>
      </c>
      <c r="L21" s="8">
        <v>12</v>
      </c>
      <c r="M21">
        <v>13</v>
      </c>
      <c r="N21">
        <v>10</v>
      </c>
    </row>
    <row r="22" spans="1:14" x14ac:dyDescent="0.25">
      <c r="A22" s="13"/>
      <c r="B22" s="13" t="s">
        <v>16</v>
      </c>
      <c r="C22" s="13" t="s">
        <v>24</v>
      </c>
      <c r="D22" s="13" t="s">
        <v>35</v>
      </c>
      <c r="E22" s="13">
        <v>8</v>
      </c>
      <c r="F22" s="14">
        <v>5</v>
      </c>
      <c r="G22" s="14">
        <v>3</v>
      </c>
      <c r="H22" s="14">
        <v>2</v>
      </c>
      <c r="I22" s="14">
        <v>1</v>
      </c>
      <c r="J22" s="9">
        <v>2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25">
      <c r="A23" s="6"/>
      <c r="B23" s="22"/>
      <c r="C23" s="22"/>
      <c r="D23" s="22"/>
      <c r="E23" s="22"/>
      <c r="F23" s="20"/>
      <c r="G23" s="20"/>
      <c r="H23" s="20"/>
      <c r="I23" s="20"/>
      <c r="J23" s="21"/>
      <c r="L23" s="8"/>
      <c r="M23" s="8"/>
      <c r="N23" s="8"/>
    </row>
    <row r="24" spans="1:14" x14ac:dyDescent="0.25">
      <c r="A24" s="6"/>
      <c r="B24" s="22"/>
      <c r="C24" s="22"/>
      <c r="D24" s="23" t="s">
        <v>36</v>
      </c>
      <c r="E24" s="24">
        <f t="shared" ref="E24:N24" si="0">SUM(E12:E22)</f>
        <v>232</v>
      </c>
      <c r="F24" s="24">
        <f t="shared" si="0"/>
        <v>222</v>
      </c>
      <c r="G24" s="24">
        <f t="shared" si="0"/>
        <v>202</v>
      </c>
      <c r="H24" s="24">
        <f t="shared" si="0"/>
        <v>231</v>
      </c>
      <c r="I24" s="25">
        <f t="shared" si="0"/>
        <v>250</v>
      </c>
      <c r="J24" s="25">
        <f t="shared" si="0"/>
        <v>301</v>
      </c>
      <c r="K24" s="26">
        <f t="shared" si="0"/>
        <v>302</v>
      </c>
      <c r="L24" s="26">
        <f t="shared" si="0"/>
        <v>292</v>
      </c>
      <c r="M24" s="27">
        <f t="shared" si="0"/>
        <v>275</v>
      </c>
      <c r="N24" s="27">
        <f t="shared" si="0"/>
        <v>315</v>
      </c>
    </row>
    <row r="25" spans="1:14" x14ac:dyDescent="0.25">
      <c r="A25" s="6"/>
      <c r="B25" s="7"/>
      <c r="C25" s="22"/>
      <c r="D25" s="22"/>
      <c r="E25" s="22"/>
      <c r="F25" s="20"/>
      <c r="G25" s="8"/>
      <c r="H25" s="8"/>
      <c r="I25" s="9"/>
      <c r="L25" s="8"/>
      <c r="M25" s="8"/>
      <c r="N25" s="8"/>
    </row>
    <row r="26" spans="1:14" x14ac:dyDescent="0.25">
      <c r="A26" s="17" t="s">
        <v>37</v>
      </c>
      <c r="B26" s="13" t="s">
        <v>16</v>
      </c>
      <c r="C26" s="13" t="s">
        <v>38</v>
      </c>
      <c r="D26" s="13" t="s">
        <v>39</v>
      </c>
      <c r="E26" s="13">
        <v>16</v>
      </c>
      <c r="F26" s="14">
        <v>18</v>
      </c>
      <c r="G26" s="14">
        <v>20</v>
      </c>
      <c r="H26" s="14">
        <v>21</v>
      </c>
      <c r="I26" s="14">
        <v>27</v>
      </c>
      <c r="J26" s="9">
        <v>27</v>
      </c>
      <c r="K26" s="8">
        <v>36</v>
      </c>
      <c r="L26" s="8">
        <v>37</v>
      </c>
      <c r="M26" s="8">
        <v>46</v>
      </c>
      <c r="N26" s="8">
        <v>48</v>
      </c>
    </row>
    <row r="27" spans="1:14" x14ac:dyDescent="0.25">
      <c r="A27" s="16"/>
      <c r="B27" s="13"/>
      <c r="C27" s="13"/>
      <c r="D27" s="13"/>
      <c r="E27" s="13"/>
      <c r="F27" s="20"/>
      <c r="G27" s="20"/>
      <c r="H27" s="20"/>
      <c r="I27" s="20"/>
      <c r="L27" s="8"/>
      <c r="M27" s="8"/>
      <c r="N27" s="8"/>
    </row>
    <row r="28" spans="1:14" x14ac:dyDescent="0.25">
      <c r="A28" s="17" t="s">
        <v>40</v>
      </c>
      <c r="B28" s="13" t="s">
        <v>16</v>
      </c>
      <c r="C28" s="28" t="s">
        <v>41</v>
      </c>
      <c r="D28" s="28" t="s">
        <v>42</v>
      </c>
      <c r="E28" s="28">
        <v>7</v>
      </c>
      <c r="F28" s="14">
        <v>8</v>
      </c>
      <c r="G28" s="14">
        <v>9</v>
      </c>
      <c r="H28" s="14">
        <v>8</v>
      </c>
      <c r="I28" s="14">
        <v>5</v>
      </c>
      <c r="J28" s="9">
        <v>2</v>
      </c>
      <c r="K28" s="29" t="s">
        <v>43</v>
      </c>
      <c r="L28" s="29" t="s">
        <v>43</v>
      </c>
      <c r="M28" s="29" t="s">
        <v>43</v>
      </c>
      <c r="N28" s="29" t="s">
        <v>43</v>
      </c>
    </row>
    <row r="29" spans="1:14" x14ac:dyDescent="0.25">
      <c r="A29" s="13"/>
      <c r="B29" s="13" t="s">
        <v>16</v>
      </c>
      <c r="C29" s="28" t="s">
        <v>44</v>
      </c>
      <c r="D29" s="28" t="s">
        <v>30</v>
      </c>
      <c r="E29" s="28">
        <v>14</v>
      </c>
      <c r="F29" s="14">
        <v>13</v>
      </c>
      <c r="G29" s="14">
        <v>13</v>
      </c>
      <c r="H29" s="14">
        <v>12</v>
      </c>
      <c r="I29" s="14">
        <v>10</v>
      </c>
      <c r="J29" s="9">
        <v>7</v>
      </c>
      <c r="K29" s="29" t="s">
        <v>43</v>
      </c>
      <c r="L29" s="29" t="s">
        <v>43</v>
      </c>
      <c r="M29" s="29" t="s">
        <v>43</v>
      </c>
      <c r="N29" s="29" t="s">
        <v>43</v>
      </c>
    </row>
    <row r="30" spans="1:14" x14ac:dyDescent="0.25">
      <c r="A30" s="13"/>
      <c r="B30" s="13" t="s">
        <v>16</v>
      </c>
      <c r="C30" s="28" t="s">
        <v>45</v>
      </c>
      <c r="D30" s="28" t="s">
        <v>46</v>
      </c>
      <c r="E30" s="28">
        <v>5</v>
      </c>
      <c r="F30" s="14">
        <v>5</v>
      </c>
      <c r="G30" s="14">
        <v>12</v>
      </c>
      <c r="H30" s="14">
        <v>2</v>
      </c>
      <c r="I30" s="14">
        <v>3</v>
      </c>
      <c r="J30" s="9">
        <v>1</v>
      </c>
      <c r="K30" s="29" t="s">
        <v>43</v>
      </c>
      <c r="L30" s="29" t="s">
        <v>43</v>
      </c>
      <c r="M30" s="29" t="s">
        <v>43</v>
      </c>
      <c r="N30" s="29" t="s">
        <v>43</v>
      </c>
    </row>
    <row r="31" spans="1:14" x14ac:dyDescent="0.25">
      <c r="A31" s="13"/>
      <c r="B31" s="13" t="s">
        <v>16</v>
      </c>
      <c r="C31" s="28" t="s">
        <v>47</v>
      </c>
      <c r="D31" s="28" t="s">
        <v>48</v>
      </c>
      <c r="E31" s="28">
        <v>16</v>
      </c>
      <c r="F31" s="14">
        <v>13</v>
      </c>
      <c r="G31" s="14">
        <v>1</v>
      </c>
      <c r="H31" s="14">
        <v>11</v>
      </c>
      <c r="I31" s="14">
        <v>4</v>
      </c>
      <c r="J31" s="9">
        <v>3</v>
      </c>
      <c r="K31" s="29" t="s">
        <v>43</v>
      </c>
      <c r="L31" s="29" t="s">
        <v>43</v>
      </c>
      <c r="M31" s="29" t="s">
        <v>43</v>
      </c>
      <c r="N31" s="29" t="s">
        <v>43</v>
      </c>
    </row>
    <row r="32" spans="1:14" x14ac:dyDescent="0.25">
      <c r="A32" s="13"/>
      <c r="B32" s="13"/>
      <c r="C32" s="13"/>
      <c r="D32" s="13"/>
      <c r="E32" s="13"/>
      <c r="F32" s="20"/>
      <c r="G32" s="20"/>
      <c r="H32" s="20"/>
      <c r="I32" s="20"/>
      <c r="L32" s="8"/>
    </row>
    <row r="33" spans="1:14" x14ac:dyDescent="0.25">
      <c r="A33" s="13"/>
      <c r="B33" s="13"/>
      <c r="C33" s="13"/>
      <c r="D33" s="23" t="s">
        <v>49</v>
      </c>
      <c r="E33" s="24">
        <f t="shared" ref="E33:N33" si="1">SUM(E28:E31)</f>
        <v>42</v>
      </c>
      <c r="F33" s="24">
        <f t="shared" si="1"/>
        <v>39</v>
      </c>
      <c r="G33" s="24">
        <f t="shared" si="1"/>
        <v>35</v>
      </c>
      <c r="H33" s="24">
        <f t="shared" si="1"/>
        <v>33</v>
      </c>
      <c r="I33" s="30">
        <f t="shared" si="1"/>
        <v>22</v>
      </c>
      <c r="J33" s="30">
        <f t="shared" si="1"/>
        <v>13</v>
      </c>
      <c r="K33" s="30">
        <f t="shared" si="1"/>
        <v>0</v>
      </c>
      <c r="L33" s="30">
        <f t="shared" si="1"/>
        <v>0</v>
      </c>
      <c r="M33" s="30">
        <f t="shared" si="1"/>
        <v>0</v>
      </c>
      <c r="N33" s="30">
        <f t="shared" si="1"/>
        <v>0</v>
      </c>
    </row>
    <row r="34" spans="1:14" x14ac:dyDescent="0.25">
      <c r="A34" s="13"/>
      <c r="B34" s="13"/>
      <c r="C34" s="13"/>
      <c r="D34" s="13"/>
      <c r="E34" s="13"/>
      <c r="F34" s="20"/>
      <c r="G34" s="19"/>
      <c r="H34" s="19"/>
      <c r="I34" s="20"/>
      <c r="L34" s="8"/>
    </row>
    <row r="35" spans="1:14" x14ac:dyDescent="0.25">
      <c r="A35" s="13"/>
      <c r="B35" s="13"/>
      <c r="C35" s="13"/>
      <c r="D35" s="13"/>
      <c r="E35" s="13"/>
      <c r="F35" s="20"/>
      <c r="G35" s="19"/>
      <c r="H35" s="19"/>
      <c r="I35" s="20"/>
      <c r="L35" s="8"/>
    </row>
    <row r="36" spans="1:14" x14ac:dyDescent="0.25">
      <c r="A36" s="17" t="s">
        <v>50</v>
      </c>
      <c r="B36" s="13" t="s">
        <v>16</v>
      </c>
      <c r="C36" s="13" t="s">
        <v>51</v>
      </c>
      <c r="D36" s="13" t="s">
        <v>52</v>
      </c>
      <c r="E36" s="13">
        <v>50</v>
      </c>
      <c r="F36" s="9">
        <v>0</v>
      </c>
      <c r="G36" s="14">
        <v>60</v>
      </c>
      <c r="H36" s="14">
        <v>57</v>
      </c>
      <c r="I36" s="14">
        <v>106</v>
      </c>
      <c r="J36" s="21">
        <v>96</v>
      </c>
      <c r="K36" s="31">
        <v>139</v>
      </c>
      <c r="L36" s="31">
        <v>48</v>
      </c>
      <c r="M36" s="32">
        <v>176</v>
      </c>
      <c r="N36" s="32">
        <v>0</v>
      </c>
    </row>
    <row r="37" spans="1:14" x14ac:dyDescent="0.25">
      <c r="A37" s="33"/>
      <c r="B37" s="13"/>
      <c r="C37" s="13"/>
      <c r="D37" s="13"/>
      <c r="E37" s="13"/>
      <c r="F37" s="20"/>
      <c r="G37" s="20"/>
      <c r="H37" s="20"/>
      <c r="I37" s="20"/>
      <c r="L37" s="8"/>
    </row>
    <row r="38" spans="1:14" x14ac:dyDescent="0.25">
      <c r="A38" s="33"/>
      <c r="B38" s="13"/>
      <c r="C38" s="13"/>
      <c r="D38" s="13"/>
      <c r="E38" s="13"/>
      <c r="F38" s="20"/>
      <c r="G38" s="20"/>
      <c r="H38" s="20"/>
      <c r="I38" s="20"/>
      <c r="L38" s="8"/>
    </row>
    <row r="39" spans="1:14" x14ac:dyDescent="0.25">
      <c r="A39" s="17" t="s">
        <v>53</v>
      </c>
      <c r="B39" s="13" t="s">
        <v>16</v>
      </c>
      <c r="C39" s="13" t="s">
        <v>54</v>
      </c>
      <c r="D39" s="13" t="s">
        <v>55</v>
      </c>
      <c r="E39" s="13">
        <v>6</v>
      </c>
      <c r="F39" s="14">
        <v>16</v>
      </c>
      <c r="G39" s="14">
        <v>6</v>
      </c>
      <c r="H39" s="14">
        <v>8</v>
      </c>
      <c r="I39" s="14">
        <v>8</v>
      </c>
      <c r="J39" s="9">
        <v>10</v>
      </c>
      <c r="K39" s="8">
        <v>13</v>
      </c>
      <c r="L39" s="8">
        <v>13</v>
      </c>
      <c r="M39">
        <v>14</v>
      </c>
      <c r="N39">
        <v>13</v>
      </c>
    </row>
    <row r="40" spans="1:14" x14ac:dyDescent="0.25">
      <c r="A40" s="13" t="s">
        <v>19</v>
      </c>
      <c r="B40" s="13" t="s">
        <v>16</v>
      </c>
      <c r="C40" s="13" t="s">
        <v>54</v>
      </c>
      <c r="D40" s="13" t="s">
        <v>56</v>
      </c>
      <c r="E40" s="13">
        <v>93</v>
      </c>
      <c r="F40" s="14">
        <v>102</v>
      </c>
      <c r="G40" s="14">
        <v>79</v>
      </c>
      <c r="H40" s="14">
        <v>87</v>
      </c>
      <c r="I40" s="14">
        <v>90</v>
      </c>
      <c r="J40" s="9">
        <v>99</v>
      </c>
      <c r="K40" s="8">
        <v>73</v>
      </c>
      <c r="L40" s="8">
        <v>78</v>
      </c>
      <c r="M40">
        <v>80</v>
      </c>
      <c r="N40">
        <v>92</v>
      </c>
    </row>
    <row r="41" spans="1:14" x14ac:dyDescent="0.25">
      <c r="A41" s="13"/>
      <c r="B41" s="13" t="s">
        <v>16</v>
      </c>
      <c r="C41" s="13" t="s">
        <v>54</v>
      </c>
      <c r="D41" s="13" t="s">
        <v>219</v>
      </c>
      <c r="E41" s="13">
        <v>1</v>
      </c>
      <c r="G41" s="14"/>
      <c r="H41" s="14"/>
      <c r="I41" s="14"/>
      <c r="L41" s="8"/>
    </row>
    <row r="42" spans="1:14" x14ac:dyDescent="0.25">
      <c r="A42" s="13"/>
      <c r="B42" s="13"/>
      <c r="C42" s="13"/>
      <c r="D42" s="13"/>
      <c r="E42" s="13"/>
      <c r="F42" s="20"/>
      <c r="G42" s="20"/>
      <c r="H42" s="20"/>
      <c r="I42" s="20"/>
      <c r="J42" s="21"/>
      <c r="L42" s="8"/>
    </row>
    <row r="43" spans="1:14" x14ac:dyDescent="0.25">
      <c r="A43" s="13"/>
      <c r="B43" s="13"/>
      <c r="C43" s="13"/>
      <c r="D43" s="23" t="s">
        <v>57</v>
      </c>
      <c r="E43" s="23">
        <f>SUM(E39:E41)</f>
        <v>100</v>
      </c>
      <c r="F43" s="25">
        <f t="shared" ref="F43:H43" si="2">SUM(F39:F40)</f>
        <v>118</v>
      </c>
      <c r="G43" s="25">
        <f t="shared" si="2"/>
        <v>85</v>
      </c>
      <c r="H43" s="25">
        <f t="shared" si="2"/>
        <v>95</v>
      </c>
      <c r="I43" s="25">
        <f>SUM(I39:I40)</f>
        <v>98</v>
      </c>
      <c r="J43" s="25">
        <f>SUM(J39:J40)</f>
        <v>109</v>
      </c>
      <c r="K43" s="25">
        <f t="shared" ref="K43:N43" si="3">SUM(K39:K40)</f>
        <v>86</v>
      </c>
      <c r="L43" s="25">
        <f t="shared" si="3"/>
        <v>91</v>
      </c>
      <c r="M43" s="25">
        <f t="shared" si="3"/>
        <v>94</v>
      </c>
      <c r="N43" s="25">
        <f t="shared" si="3"/>
        <v>105</v>
      </c>
    </row>
    <row r="44" spans="1:14" x14ac:dyDescent="0.25">
      <c r="A44" s="33"/>
      <c r="B44" s="13"/>
      <c r="C44" s="13"/>
      <c r="D44" s="13"/>
      <c r="E44" s="13"/>
      <c r="F44" s="20"/>
      <c r="G44" s="20"/>
      <c r="H44" s="19"/>
      <c r="I44" s="20"/>
      <c r="L44" s="8"/>
    </row>
    <row r="45" spans="1:14" x14ac:dyDescent="0.25">
      <c r="A45" s="17" t="s">
        <v>58</v>
      </c>
      <c r="B45" s="13" t="s">
        <v>16</v>
      </c>
      <c r="C45" s="13" t="s">
        <v>59</v>
      </c>
      <c r="D45" s="13" t="s">
        <v>60</v>
      </c>
      <c r="E45" s="13">
        <v>79</v>
      </c>
      <c r="F45" s="14">
        <v>88</v>
      </c>
      <c r="G45" s="14">
        <v>95</v>
      </c>
      <c r="H45" s="14">
        <v>113</v>
      </c>
      <c r="I45" s="14">
        <v>107</v>
      </c>
      <c r="J45" s="21">
        <v>101</v>
      </c>
      <c r="K45" s="31">
        <v>111</v>
      </c>
      <c r="L45" s="31">
        <v>106</v>
      </c>
      <c r="M45" s="32">
        <v>113</v>
      </c>
      <c r="N45" s="32">
        <v>113</v>
      </c>
    </row>
    <row r="46" spans="1:14" x14ac:dyDescent="0.25">
      <c r="A46" s="16"/>
      <c r="B46" s="13"/>
      <c r="C46" s="13"/>
      <c r="D46" s="13"/>
      <c r="E46" s="13"/>
      <c r="F46" s="20"/>
      <c r="G46" s="20"/>
      <c r="H46" s="20"/>
      <c r="I46" s="20"/>
      <c r="L46" s="8"/>
    </row>
    <row r="47" spans="1:14" x14ac:dyDescent="0.25">
      <c r="A47" s="17" t="s">
        <v>61</v>
      </c>
      <c r="B47" s="13" t="s">
        <v>16</v>
      </c>
      <c r="C47" s="13" t="s">
        <v>62</v>
      </c>
      <c r="D47" s="13" t="s">
        <v>63</v>
      </c>
      <c r="E47" s="13">
        <v>3</v>
      </c>
      <c r="F47" s="14">
        <v>2</v>
      </c>
      <c r="G47" s="14">
        <v>1</v>
      </c>
      <c r="H47" s="14">
        <v>5</v>
      </c>
      <c r="I47" s="14">
        <v>3</v>
      </c>
      <c r="J47" s="21">
        <v>3</v>
      </c>
      <c r="K47" s="8">
        <v>5</v>
      </c>
      <c r="L47" s="8">
        <v>6</v>
      </c>
      <c r="M47">
        <v>8</v>
      </c>
      <c r="N47">
        <v>6</v>
      </c>
    </row>
    <row r="48" spans="1:14" x14ac:dyDescent="0.25">
      <c r="A48" s="16"/>
      <c r="B48" s="13"/>
      <c r="C48" s="13"/>
      <c r="D48" s="13"/>
      <c r="E48" s="13"/>
      <c r="F48" s="20"/>
      <c r="G48" s="20"/>
      <c r="H48" s="20"/>
      <c r="I48" s="20"/>
      <c r="L48" s="8"/>
    </row>
    <row r="49" spans="1:14" x14ac:dyDescent="0.25">
      <c r="A49" s="17" t="s">
        <v>64</v>
      </c>
      <c r="B49" s="13" t="s">
        <v>16</v>
      </c>
      <c r="C49" s="13" t="s">
        <v>65</v>
      </c>
      <c r="D49" s="13" t="s">
        <v>66</v>
      </c>
      <c r="E49" s="13">
        <v>8</v>
      </c>
      <c r="F49" s="14">
        <v>5</v>
      </c>
      <c r="G49" s="14">
        <v>7</v>
      </c>
      <c r="H49" s="14">
        <v>10</v>
      </c>
      <c r="I49" s="14">
        <v>16</v>
      </c>
      <c r="J49" s="21">
        <v>14</v>
      </c>
      <c r="K49" s="8">
        <v>16</v>
      </c>
      <c r="L49" s="8">
        <v>20</v>
      </c>
      <c r="M49">
        <v>16</v>
      </c>
      <c r="N49">
        <v>18</v>
      </c>
    </row>
    <row r="50" spans="1:14" x14ac:dyDescent="0.25">
      <c r="A50" s="16"/>
      <c r="B50" s="13"/>
      <c r="C50" s="13"/>
      <c r="D50" s="13"/>
      <c r="E50" s="13"/>
      <c r="F50" s="20"/>
      <c r="G50" s="14"/>
      <c r="H50" s="14"/>
      <c r="I50" s="14"/>
      <c r="J50" s="21"/>
      <c r="L50" s="8"/>
    </row>
    <row r="51" spans="1:14" x14ac:dyDescent="0.25">
      <c r="A51" s="17" t="s">
        <v>67</v>
      </c>
      <c r="B51" s="13" t="s">
        <v>16</v>
      </c>
      <c r="C51" s="13" t="s">
        <v>68</v>
      </c>
      <c r="D51" s="13" t="s">
        <v>69</v>
      </c>
      <c r="E51" s="13">
        <v>4</v>
      </c>
      <c r="F51" s="14">
        <v>4</v>
      </c>
      <c r="G51" s="14">
        <v>5</v>
      </c>
      <c r="H51" s="14">
        <v>5</v>
      </c>
      <c r="I51" s="14">
        <v>5</v>
      </c>
      <c r="J51" s="9">
        <v>5</v>
      </c>
      <c r="K51" s="8">
        <v>3</v>
      </c>
      <c r="L51" s="8">
        <v>4</v>
      </c>
      <c r="M51">
        <v>6</v>
      </c>
      <c r="N51">
        <v>7</v>
      </c>
    </row>
    <row r="52" spans="1:14" x14ac:dyDescent="0.25">
      <c r="A52" s="16"/>
      <c r="B52" s="13"/>
      <c r="C52" s="13"/>
      <c r="D52" s="13"/>
      <c r="E52" s="13"/>
      <c r="F52" s="20"/>
      <c r="G52" s="20"/>
      <c r="H52" s="20"/>
      <c r="I52" s="20"/>
      <c r="L52" s="8"/>
    </row>
    <row r="53" spans="1:14" x14ac:dyDescent="0.25">
      <c r="A53" s="17" t="s">
        <v>70</v>
      </c>
      <c r="B53" s="13" t="s">
        <v>16</v>
      </c>
      <c r="C53" s="13" t="s">
        <v>71</v>
      </c>
      <c r="D53" s="13" t="s">
        <v>72</v>
      </c>
      <c r="E53" s="13">
        <v>6</v>
      </c>
      <c r="F53" s="14">
        <v>6</v>
      </c>
      <c r="G53" s="14">
        <v>5</v>
      </c>
      <c r="H53" s="14">
        <v>5</v>
      </c>
      <c r="I53" s="14">
        <v>7</v>
      </c>
      <c r="J53" s="21">
        <v>6</v>
      </c>
      <c r="K53" s="8">
        <v>9</v>
      </c>
      <c r="L53" s="8">
        <v>6</v>
      </c>
      <c r="M53">
        <v>6</v>
      </c>
      <c r="N53">
        <v>8</v>
      </c>
    </row>
    <row r="54" spans="1:14" x14ac:dyDescent="0.25">
      <c r="A54" s="16"/>
      <c r="B54" s="13"/>
      <c r="C54" s="13"/>
      <c r="D54" s="13"/>
      <c r="E54" s="13"/>
      <c r="F54" s="20"/>
      <c r="G54" s="20"/>
      <c r="H54" s="20"/>
      <c r="I54" s="20"/>
      <c r="L54" s="8"/>
    </row>
    <row r="55" spans="1:14" x14ac:dyDescent="0.25">
      <c r="A55" s="17" t="s">
        <v>73</v>
      </c>
      <c r="B55" s="13" t="s">
        <v>16</v>
      </c>
      <c r="C55" s="13" t="s">
        <v>74</v>
      </c>
      <c r="D55" s="13" t="s">
        <v>75</v>
      </c>
      <c r="E55" s="13">
        <v>1</v>
      </c>
      <c r="F55" s="20">
        <v>1</v>
      </c>
      <c r="G55" s="14">
        <v>1</v>
      </c>
      <c r="H55" s="14">
        <v>1</v>
      </c>
      <c r="I55" s="14">
        <v>0</v>
      </c>
      <c r="J55" s="21">
        <v>1</v>
      </c>
      <c r="K55" s="8">
        <v>1</v>
      </c>
      <c r="L55" s="8">
        <v>3</v>
      </c>
      <c r="M55">
        <v>3</v>
      </c>
      <c r="N55">
        <v>5</v>
      </c>
    </row>
    <row r="56" spans="1:14" x14ac:dyDescent="0.25">
      <c r="A56" s="16"/>
      <c r="B56" s="13"/>
      <c r="C56" s="13"/>
      <c r="D56" s="13"/>
      <c r="E56" s="13"/>
      <c r="F56" s="20"/>
      <c r="G56" s="20"/>
      <c r="H56" s="20"/>
      <c r="I56" s="20"/>
      <c r="L56" s="8"/>
    </row>
    <row r="57" spans="1:14" x14ac:dyDescent="0.25">
      <c r="A57" s="17" t="s">
        <v>76</v>
      </c>
      <c r="B57" s="13" t="s">
        <v>16</v>
      </c>
      <c r="C57" s="13" t="s">
        <v>77</v>
      </c>
      <c r="D57" s="13" t="s">
        <v>48</v>
      </c>
      <c r="E57" s="13">
        <v>60</v>
      </c>
      <c r="F57" s="14">
        <v>57</v>
      </c>
      <c r="G57" s="14">
        <v>47</v>
      </c>
      <c r="H57" s="14">
        <v>46</v>
      </c>
      <c r="I57" s="14">
        <v>56</v>
      </c>
      <c r="J57" s="21">
        <v>64</v>
      </c>
      <c r="K57" s="8">
        <v>62</v>
      </c>
      <c r="L57" s="8">
        <v>71</v>
      </c>
      <c r="M57">
        <v>71</v>
      </c>
      <c r="N57">
        <v>83</v>
      </c>
    </row>
    <row r="58" spans="1:14" x14ac:dyDescent="0.25">
      <c r="A58" s="16"/>
      <c r="B58" s="13"/>
      <c r="C58" s="13"/>
      <c r="D58" s="13"/>
      <c r="E58" s="13"/>
      <c r="F58" s="20"/>
      <c r="G58" s="20"/>
      <c r="H58" s="20"/>
      <c r="I58" s="20"/>
      <c r="L58" s="8"/>
    </row>
    <row r="59" spans="1:14" x14ac:dyDescent="0.25">
      <c r="A59" s="17" t="s">
        <v>78</v>
      </c>
      <c r="B59" s="13" t="s">
        <v>16</v>
      </c>
      <c r="C59" s="13" t="s">
        <v>79</v>
      </c>
      <c r="D59" s="13" t="s">
        <v>80</v>
      </c>
      <c r="E59" s="13">
        <v>0</v>
      </c>
      <c r="F59" s="14">
        <v>0</v>
      </c>
      <c r="G59" s="14">
        <v>1</v>
      </c>
      <c r="H59" s="14">
        <v>3</v>
      </c>
      <c r="I59" s="14">
        <v>11</v>
      </c>
      <c r="J59" s="21">
        <v>11</v>
      </c>
      <c r="K59" s="8">
        <v>20</v>
      </c>
      <c r="L59" s="8">
        <v>27</v>
      </c>
      <c r="M59">
        <v>42</v>
      </c>
      <c r="N59">
        <v>54</v>
      </c>
    </row>
    <row r="60" spans="1:14" x14ac:dyDescent="0.25">
      <c r="A60" s="13"/>
      <c r="B60" s="34"/>
      <c r="C60" s="34"/>
      <c r="D60" s="13"/>
      <c r="E60" s="13"/>
      <c r="F60" s="20"/>
      <c r="G60" s="20"/>
      <c r="H60" s="20"/>
      <c r="I60" s="20"/>
      <c r="L60" s="8"/>
    </row>
    <row r="61" spans="1:14" x14ac:dyDescent="0.25">
      <c r="A61" s="51" t="s">
        <v>81</v>
      </c>
      <c r="B61" s="34" t="s">
        <v>16</v>
      </c>
      <c r="C61" s="34" t="s">
        <v>82</v>
      </c>
      <c r="D61" s="34" t="s">
        <v>216</v>
      </c>
      <c r="E61" s="34">
        <v>82</v>
      </c>
      <c r="F61" s="14">
        <v>87</v>
      </c>
      <c r="G61" s="14">
        <v>71</v>
      </c>
      <c r="H61" s="14">
        <v>76</v>
      </c>
      <c r="I61" s="14">
        <v>76</v>
      </c>
      <c r="J61" s="21">
        <v>65</v>
      </c>
      <c r="K61" s="31">
        <v>52</v>
      </c>
      <c r="L61" s="31">
        <v>63</v>
      </c>
      <c r="M61" s="31">
        <v>44</v>
      </c>
      <c r="N61" s="8">
        <v>23</v>
      </c>
    </row>
    <row r="62" spans="1:14" x14ac:dyDescent="0.25">
      <c r="A62" s="13"/>
      <c r="B62" s="34"/>
      <c r="C62" s="34"/>
      <c r="D62" s="13"/>
      <c r="E62" s="13"/>
      <c r="F62" s="20"/>
      <c r="G62" s="20"/>
      <c r="H62" s="20"/>
      <c r="I62" s="20"/>
      <c r="L62" s="8"/>
    </row>
    <row r="63" spans="1:14" x14ac:dyDescent="0.25">
      <c r="A63" s="17" t="s">
        <v>83</v>
      </c>
      <c r="B63" s="34" t="s">
        <v>84</v>
      </c>
      <c r="C63" s="28" t="s">
        <v>19</v>
      </c>
      <c r="D63" s="13" t="s">
        <v>85</v>
      </c>
      <c r="E63" s="13">
        <v>8</v>
      </c>
      <c r="F63" s="14">
        <v>8</v>
      </c>
      <c r="G63" s="14">
        <v>14</v>
      </c>
      <c r="H63" s="14">
        <v>20</v>
      </c>
      <c r="I63" s="14">
        <v>21</v>
      </c>
      <c r="J63" s="9">
        <v>17</v>
      </c>
      <c r="K63" s="8">
        <v>0</v>
      </c>
      <c r="L63" s="8">
        <v>8</v>
      </c>
      <c r="M63" s="8">
        <v>15</v>
      </c>
      <c r="N63" s="8">
        <v>13</v>
      </c>
    </row>
    <row r="64" spans="1:14" x14ac:dyDescent="0.25">
      <c r="A64" s="16"/>
      <c r="B64" s="34"/>
      <c r="C64" s="28"/>
      <c r="D64" s="13"/>
      <c r="E64" s="13"/>
      <c r="F64" s="20"/>
      <c r="G64" s="20"/>
      <c r="H64" s="20"/>
      <c r="I64" s="20"/>
      <c r="L64" s="8"/>
    </row>
    <row r="65" spans="1:14" x14ac:dyDescent="0.25">
      <c r="A65" s="13"/>
      <c r="B65" s="13"/>
      <c r="C65" s="13"/>
      <c r="D65" s="23" t="s">
        <v>86</v>
      </c>
      <c r="E65" s="25">
        <f t="shared" ref="E65:N65" si="4">(E7+E9+E24+E26+E33+E36+E43+E45+E47+E49+E51+E53+E55+E57+E59+E61+E63)</f>
        <v>755</v>
      </c>
      <c r="F65" s="25">
        <f t="shared" si="4"/>
        <v>733</v>
      </c>
      <c r="G65" s="25">
        <f t="shared" si="4"/>
        <v>720</v>
      </c>
      <c r="H65" s="25">
        <f t="shared" si="4"/>
        <v>796</v>
      </c>
      <c r="I65" s="25">
        <f t="shared" si="4"/>
        <v>870</v>
      </c>
      <c r="J65" s="25">
        <f t="shared" si="4"/>
        <v>896</v>
      </c>
      <c r="K65" s="25">
        <f t="shared" si="4"/>
        <v>899</v>
      </c>
      <c r="L65" s="25">
        <f t="shared" si="4"/>
        <v>848</v>
      </c>
      <c r="M65" s="25">
        <f t="shared" si="4"/>
        <v>982</v>
      </c>
      <c r="N65" s="25">
        <f t="shared" si="4"/>
        <v>879</v>
      </c>
    </row>
    <row r="66" spans="1:14" x14ac:dyDescent="0.25">
      <c r="A66" s="13"/>
      <c r="B66" s="13"/>
      <c r="C66" s="13"/>
      <c r="D66" s="7"/>
      <c r="E66" s="7"/>
      <c r="F66" s="20"/>
      <c r="G66" s="18"/>
      <c r="H66" s="18"/>
      <c r="I66" s="14"/>
      <c r="L66" s="8"/>
    </row>
    <row r="67" spans="1:14" x14ac:dyDescent="0.25">
      <c r="A67" s="36" t="s">
        <v>87</v>
      </c>
      <c r="B67" s="13"/>
      <c r="C67" s="13"/>
      <c r="D67" s="13"/>
      <c r="E67" s="13"/>
      <c r="F67" s="20"/>
      <c r="G67" s="18"/>
      <c r="H67" s="18"/>
      <c r="I67" s="14"/>
      <c r="L67" s="8"/>
    </row>
    <row r="68" spans="1:14" x14ac:dyDescent="0.25">
      <c r="A68" s="7"/>
      <c r="B68" s="13"/>
      <c r="C68" s="13"/>
      <c r="D68" s="13"/>
      <c r="E68" s="13"/>
      <c r="F68" s="20"/>
      <c r="G68" s="18"/>
      <c r="H68" s="18"/>
      <c r="I68" s="14"/>
      <c r="L68" s="8"/>
    </row>
    <row r="69" spans="1:14" x14ac:dyDescent="0.25">
      <c r="A69" s="17" t="s">
        <v>88</v>
      </c>
      <c r="B69" s="13" t="s">
        <v>89</v>
      </c>
      <c r="C69" s="13" t="s">
        <v>90</v>
      </c>
      <c r="D69" s="13" t="s">
        <v>91</v>
      </c>
      <c r="E69" s="13">
        <v>2</v>
      </c>
      <c r="F69" s="14">
        <v>1</v>
      </c>
      <c r="G69" s="14">
        <v>6</v>
      </c>
      <c r="H69" s="14">
        <v>2</v>
      </c>
      <c r="I69" s="14">
        <v>5</v>
      </c>
      <c r="J69" s="9">
        <v>6</v>
      </c>
      <c r="K69" s="8">
        <v>2</v>
      </c>
      <c r="L69" s="8">
        <v>9</v>
      </c>
      <c r="M69">
        <v>13</v>
      </c>
      <c r="N69">
        <v>11</v>
      </c>
    </row>
    <row r="70" spans="1:14" x14ac:dyDescent="0.25">
      <c r="A70" s="7"/>
      <c r="B70" s="13"/>
      <c r="C70" s="13"/>
      <c r="D70" s="13"/>
      <c r="E70" s="13"/>
      <c r="F70" s="20"/>
      <c r="G70" s="14"/>
      <c r="H70" s="14"/>
      <c r="I70" s="14"/>
      <c r="L70" s="8"/>
    </row>
    <row r="71" spans="1:14" x14ac:dyDescent="0.25">
      <c r="A71" s="17" t="s">
        <v>92</v>
      </c>
      <c r="B71" s="13" t="s">
        <v>89</v>
      </c>
      <c r="C71" s="13" t="s">
        <v>93</v>
      </c>
      <c r="D71" s="13" t="s">
        <v>94</v>
      </c>
      <c r="E71" s="13">
        <v>1</v>
      </c>
      <c r="F71" s="14">
        <v>1</v>
      </c>
      <c r="G71" s="14">
        <v>0</v>
      </c>
      <c r="H71" s="14">
        <v>0</v>
      </c>
      <c r="I71" s="14">
        <v>6</v>
      </c>
      <c r="J71" s="9">
        <v>0</v>
      </c>
      <c r="K71" s="8">
        <v>0</v>
      </c>
      <c r="L71" s="8">
        <v>0</v>
      </c>
      <c r="M71">
        <v>0</v>
      </c>
      <c r="N71">
        <v>1</v>
      </c>
    </row>
    <row r="72" spans="1:14" x14ac:dyDescent="0.25">
      <c r="A72" s="13"/>
      <c r="B72" s="13"/>
      <c r="C72" s="13"/>
      <c r="D72" s="13" t="s">
        <v>19</v>
      </c>
      <c r="E72" s="13"/>
      <c r="F72" s="20"/>
      <c r="G72" s="14"/>
      <c r="H72" s="14"/>
      <c r="I72" s="14"/>
      <c r="L72" s="8"/>
    </row>
    <row r="73" spans="1:14" x14ac:dyDescent="0.25">
      <c r="A73" s="17" t="s">
        <v>95</v>
      </c>
      <c r="B73" s="13" t="s">
        <v>89</v>
      </c>
      <c r="C73" s="13" t="s">
        <v>96</v>
      </c>
      <c r="D73" s="13" t="s">
        <v>97</v>
      </c>
      <c r="E73" s="13">
        <v>0</v>
      </c>
      <c r="F73" s="14">
        <v>0</v>
      </c>
      <c r="G73" s="14">
        <v>0</v>
      </c>
      <c r="H73" s="14">
        <v>1</v>
      </c>
      <c r="I73" s="14">
        <v>3</v>
      </c>
      <c r="J73" s="9">
        <v>1</v>
      </c>
      <c r="K73" s="8">
        <v>2</v>
      </c>
      <c r="L73" s="8">
        <v>1</v>
      </c>
      <c r="M73">
        <v>0</v>
      </c>
      <c r="N73">
        <v>1</v>
      </c>
    </row>
    <row r="74" spans="1:14" x14ac:dyDescent="0.25">
      <c r="A74" s="13"/>
      <c r="B74" s="13"/>
      <c r="C74" s="13"/>
      <c r="D74" s="13" t="s">
        <v>19</v>
      </c>
      <c r="E74" s="13"/>
      <c r="F74" s="20"/>
      <c r="G74" s="14"/>
      <c r="H74" s="14"/>
      <c r="I74" s="14"/>
      <c r="L74" s="8"/>
    </row>
    <row r="75" spans="1:14" x14ac:dyDescent="0.25">
      <c r="A75" s="17" t="s">
        <v>98</v>
      </c>
      <c r="B75" s="13" t="s">
        <v>89</v>
      </c>
      <c r="C75" s="28" t="s">
        <v>99</v>
      </c>
      <c r="D75" s="13" t="s">
        <v>100</v>
      </c>
      <c r="E75" s="13">
        <v>30</v>
      </c>
      <c r="F75" s="14">
        <v>22</v>
      </c>
      <c r="G75" s="9">
        <v>18</v>
      </c>
      <c r="H75" s="9">
        <v>16</v>
      </c>
      <c r="I75" s="14">
        <v>3</v>
      </c>
      <c r="J75" s="9">
        <v>7</v>
      </c>
      <c r="K75" s="8">
        <v>9</v>
      </c>
      <c r="L75" s="8">
        <v>8</v>
      </c>
      <c r="M75">
        <v>17</v>
      </c>
      <c r="N75">
        <v>19</v>
      </c>
    </row>
    <row r="76" spans="1:14" x14ac:dyDescent="0.25">
      <c r="A76" s="13"/>
      <c r="B76" s="13"/>
      <c r="C76" s="13"/>
      <c r="D76" s="13" t="s">
        <v>19</v>
      </c>
      <c r="E76" s="13"/>
      <c r="F76" s="20"/>
      <c r="G76" s="14"/>
      <c r="H76" s="14"/>
      <c r="I76" s="14"/>
      <c r="L76" s="8"/>
    </row>
    <row r="77" spans="1:14" x14ac:dyDescent="0.25">
      <c r="A77" s="17" t="s">
        <v>101</v>
      </c>
      <c r="B77" s="13" t="s">
        <v>89</v>
      </c>
      <c r="C77" s="13" t="s">
        <v>102</v>
      </c>
      <c r="D77" s="13" t="s">
        <v>103</v>
      </c>
      <c r="E77" s="13">
        <v>1</v>
      </c>
      <c r="F77" s="14">
        <v>2</v>
      </c>
      <c r="G77" s="14">
        <v>0</v>
      </c>
      <c r="H77" s="14">
        <v>1</v>
      </c>
      <c r="I77" s="14">
        <v>4</v>
      </c>
      <c r="J77" s="9">
        <v>2</v>
      </c>
      <c r="K77" s="8">
        <v>3</v>
      </c>
      <c r="L77" s="8">
        <v>3</v>
      </c>
      <c r="M77">
        <v>1</v>
      </c>
      <c r="N77">
        <v>1</v>
      </c>
    </row>
    <row r="78" spans="1:14" x14ac:dyDescent="0.25">
      <c r="A78" s="13"/>
      <c r="B78" s="13"/>
      <c r="C78" s="13"/>
      <c r="D78" s="13" t="s">
        <v>19</v>
      </c>
      <c r="E78" s="13"/>
      <c r="F78" s="20"/>
      <c r="G78" s="14"/>
      <c r="H78" s="14"/>
      <c r="I78" s="14"/>
      <c r="L78" s="8"/>
    </row>
    <row r="79" spans="1:14" x14ac:dyDescent="0.25">
      <c r="A79" s="52" t="s">
        <v>104</v>
      </c>
      <c r="B79" s="13" t="s">
        <v>89</v>
      </c>
      <c r="C79" s="13" t="s">
        <v>105</v>
      </c>
      <c r="D79" s="13" t="s">
        <v>106</v>
      </c>
      <c r="E79" s="13">
        <v>0</v>
      </c>
      <c r="F79" s="14">
        <v>0</v>
      </c>
      <c r="G79" s="14">
        <v>0</v>
      </c>
      <c r="H79" s="14">
        <v>0</v>
      </c>
      <c r="I79" s="14">
        <v>1</v>
      </c>
      <c r="J79" s="9">
        <v>1</v>
      </c>
      <c r="K79" s="8">
        <v>4</v>
      </c>
      <c r="L79" s="8">
        <v>9</v>
      </c>
      <c r="M79">
        <v>11</v>
      </c>
      <c r="N79">
        <v>19</v>
      </c>
    </row>
    <row r="80" spans="1:14" x14ac:dyDescent="0.25">
      <c r="A80" s="13"/>
      <c r="B80" s="13"/>
      <c r="C80" s="13"/>
      <c r="D80" s="13" t="s">
        <v>19</v>
      </c>
      <c r="E80" s="13"/>
      <c r="F80" s="20"/>
      <c r="G80" s="14"/>
      <c r="H80" s="14"/>
      <c r="I80" s="14"/>
      <c r="L80" s="8"/>
    </row>
    <row r="81" spans="1:14" x14ac:dyDescent="0.25">
      <c r="A81" s="17" t="s">
        <v>107</v>
      </c>
      <c r="B81" s="22" t="s">
        <v>89</v>
      </c>
      <c r="C81" s="22" t="s">
        <v>108</v>
      </c>
      <c r="D81" s="22" t="s">
        <v>109</v>
      </c>
      <c r="E81" s="53">
        <v>1</v>
      </c>
      <c r="F81" s="14">
        <v>7</v>
      </c>
      <c r="G81" s="14">
        <v>3</v>
      </c>
      <c r="H81" s="14">
        <v>1</v>
      </c>
      <c r="I81" s="14">
        <v>1</v>
      </c>
      <c r="J81" s="9">
        <v>0</v>
      </c>
      <c r="K81" s="8">
        <v>2</v>
      </c>
      <c r="L81" s="8">
        <v>4</v>
      </c>
      <c r="M81" s="8">
        <v>11</v>
      </c>
      <c r="N81" s="8">
        <v>12</v>
      </c>
    </row>
    <row r="82" spans="1:14" x14ac:dyDescent="0.25">
      <c r="A82" s="6"/>
      <c r="B82" s="22"/>
      <c r="C82" s="22"/>
      <c r="D82" s="22"/>
      <c r="E82" s="22"/>
      <c r="G82" s="14"/>
      <c r="H82" s="14"/>
      <c r="I82" s="14"/>
      <c r="L82" s="8"/>
      <c r="M82" s="8"/>
      <c r="N82" s="8"/>
    </row>
    <row r="83" spans="1:14" x14ac:dyDescent="0.25">
      <c r="A83" s="17" t="s">
        <v>110</v>
      </c>
      <c r="B83" s="13" t="s">
        <v>89</v>
      </c>
      <c r="C83" s="13" t="s">
        <v>111</v>
      </c>
      <c r="D83" s="13" t="s">
        <v>112</v>
      </c>
      <c r="E83" s="13">
        <v>23</v>
      </c>
      <c r="F83" s="14">
        <v>29</v>
      </c>
      <c r="G83" s="14">
        <v>24</v>
      </c>
      <c r="H83" s="14">
        <v>25</v>
      </c>
      <c r="I83" s="14">
        <v>28</v>
      </c>
      <c r="J83" s="9">
        <v>28</v>
      </c>
      <c r="K83" s="8">
        <v>23</v>
      </c>
      <c r="L83" s="8">
        <v>24</v>
      </c>
      <c r="M83" s="8">
        <v>10</v>
      </c>
      <c r="N83" s="8">
        <v>11</v>
      </c>
    </row>
    <row r="84" spans="1:14" x14ac:dyDescent="0.25">
      <c r="A84" s="6"/>
      <c r="B84" s="22"/>
      <c r="C84" s="22"/>
      <c r="D84" s="22"/>
      <c r="E84" s="22"/>
      <c r="F84" s="20"/>
      <c r="G84" s="20"/>
      <c r="H84" s="20"/>
      <c r="I84" s="20"/>
      <c r="L84" s="8"/>
      <c r="M84" s="8"/>
      <c r="N84" s="8"/>
    </row>
    <row r="85" spans="1:14" x14ac:dyDescent="0.25">
      <c r="A85" s="17" t="s">
        <v>115</v>
      </c>
      <c r="B85" s="13" t="s">
        <v>89</v>
      </c>
      <c r="C85" s="13" t="s">
        <v>116</v>
      </c>
      <c r="D85" s="13" t="s">
        <v>117</v>
      </c>
      <c r="E85" s="13">
        <v>5</v>
      </c>
      <c r="F85" s="14">
        <v>7</v>
      </c>
      <c r="G85" s="14">
        <v>6</v>
      </c>
      <c r="H85" s="14">
        <v>5</v>
      </c>
      <c r="I85" s="14">
        <v>6</v>
      </c>
      <c r="J85" s="9">
        <v>4</v>
      </c>
      <c r="K85" s="8">
        <v>6</v>
      </c>
      <c r="L85" s="8">
        <v>7</v>
      </c>
      <c r="M85" s="8">
        <v>8</v>
      </c>
      <c r="N85" s="8">
        <v>15</v>
      </c>
    </row>
    <row r="86" spans="1:14" x14ac:dyDescent="0.25">
      <c r="A86" s="6"/>
      <c r="B86" s="22"/>
      <c r="C86" s="22"/>
      <c r="D86" s="22"/>
      <c r="E86" s="22"/>
      <c r="F86" s="20"/>
      <c r="G86" s="20"/>
      <c r="H86" s="20"/>
      <c r="I86" s="20"/>
      <c r="L86" s="8"/>
      <c r="M86" s="8"/>
      <c r="N86" s="8"/>
    </row>
    <row r="87" spans="1:14" x14ac:dyDescent="0.25">
      <c r="A87" s="17" t="s">
        <v>118</v>
      </c>
      <c r="B87" s="13" t="s">
        <v>89</v>
      </c>
      <c r="C87" s="13" t="s">
        <v>119</v>
      </c>
      <c r="D87" s="13" t="s">
        <v>120</v>
      </c>
      <c r="E87" s="13">
        <v>2</v>
      </c>
      <c r="F87" s="14">
        <v>1</v>
      </c>
      <c r="G87" s="14">
        <v>2</v>
      </c>
      <c r="H87" s="14">
        <v>3</v>
      </c>
      <c r="I87" s="14">
        <v>5</v>
      </c>
      <c r="J87" s="9">
        <v>2</v>
      </c>
      <c r="K87" s="8">
        <v>3</v>
      </c>
      <c r="L87" s="8">
        <v>3</v>
      </c>
      <c r="M87" s="8">
        <v>2</v>
      </c>
      <c r="N87" s="8">
        <v>1</v>
      </c>
    </row>
    <row r="88" spans="1:14" x14ac:dyDescent="0.25">
      <c r="A88" s="6"/>
      <c r="B88" s="22"/>
      <c r="C88" s="22"/>
      <c r="D88" s="22"/>
      <c r="E88" s="22"/>
      <c r="F88" s="20"/>
      <c r="G88" s="20"/>
      <c r="H88" s="20"/>
      <c r="I88" s="20"/>
      <c r="L88" s="8"/>
      <c r="M88" s="8"/>
      <c r="N88" s="8"/>
    </row>
    <row r="89" spans="1:14" x14ac:dyDescent="0.25">
      <c r="A89" s="16"/>
      <c r="B89" s="37"/>
      <c r="C89" s="37"/>
      <c r="D89" s="37" t="s">
        <v>121</v>
      </c>
      <c r="E89" s="24">
        <f>SUM(E69:E87)</f>
        <v>65</v>
      </c>
      <c r="F89" s="24">
        <f>SUM(F69:F87)</f>
        <v>70</v>
      </c>
      <c r="G89" s="24">
        <f>SUM(G69:G87)</f>
        <v>59</v>
      </c>
      <c r="H89" s="24">
        <f>SUM(H69:H87)</f>
        <v>54</v>
      </c>
      <c r="I89" s="26">
        <f t="shared" ref="I89:N89" si="5">SUM(I69:I88)</f>
        <v>62</v>
      </c>
      <c r="J89" s="26">
        <f t="shared" si="5"/>
        <v>51</v>
      </c>
      <c r="K89" s="26">
        <f t="shared" si="5"/>
        <v>54</v>
      </c>
      <c r="L89" s="27">
        <f t="shared" si="5"/>
        <v>68</v>
      </c>
      <c r="M89" s="27">
        <f t="shared" si="5"/>
        <v>73</v>
      </c>
      <c r="N89" s="27">
        <f t="shared" si="5"/>
        <v>91</v>
      </c>
    </row>
    <row r="90" spans="1:14" x14ac:dyDescent="0.25">
      <c r="A90" s="6"/>
      <c r="B90" s="22"/>
      <c r="C90" s="22"/>
      <c r="D90" s="22"/>
      <c r="E90" s="22"/>
      <c r="G90" s="19"/>
      <c r="H90" s="20"/>
      <c r="I90" s="20"/>
      <c r="J90" s="25"/>
      <c r="L90" s="8"/>
      <c r="M90" s="8"/>
      <c r="N90" s="8"/>
    </row>
    <row r="91" spans="1:14" x14ac:dyDescent="0.25">
      <c r="A91" s="6"/>
      <c r="B91" s="22"/>
      <c r="C91" s="22"/>
      <c r="D91" s="22"/>
      <c r="E91" s="22"/>
      <c r="G91" s="19"/>
      <c r="H91" s="19"/>
      <c r="I91" s="20"/>
      <c r="L91" s="8"/>
      <c r="M91" s="8"/>
      <c r="N91" s="8"/>
    </row>
    <row r="92" spans="1:14" x14ac:dyDescent="0.25">
      <c r="A92" s="17" t="s">
        <v>122</v>
      </c>
      <c r="B92" s="13" t="s">
        <v>123</v>
      </c>
      <c r="C92" s="13" t="s">
        <v>124</v>
      </c>
      <c r="D92" s="13" t="s">
        <v>125</v>
      </c>
      <c r="E92" s="13">
        <v>17</v>
      </c>
      <c r="F92" s="14">
        <v>19</v>
      </c>
      <c r="G92" s="14">
        <v>13</v>
      </c>
      <c r="H92" s="14">
        <v>12</v>
      </c>
      <c r="I92" s="14">
        <v>15</v>
      </c>
      <c r="J92" s="9">
        <v>4</v>
      </c>
      <c r="K92" s="8">
        <v>5</v>
      </c>
      <c r="L92" s="8">
        <v>8</v>
      </c>
      <c r="M92" s="8">
        <v>13</v>
      </c>
      <c r="N92" s="8">
        <v>13</v>
      </c>
    </row>
    <row r="93" spans="1:14" x14ac:dyDescent="0.25">
      <c r="A93" s="6"/>
      <c r="B93" s="22"/>
      <c r="C93" s="22"/>
      <c r="D93" s="22"/>
      <c r="E93" s="22"/>
      <c r="F93" s="20"/>
      <c r="G93" s="20"/>
      <c r="H93" s="20"/>
      <c r="I93" s="20"/>
      <c r="L93" s="8"/>
      <c r="M93" s="8"/>
      <c r="N93" s="8"/>
    </row>
    <row r="94" spans="1:14" x14ac:dyDescent="0.25">
      <c r="A94" s="17" t="s">
        <v>126</v>
      </c>
      <c r="B94" s="13" t="s">
        <v>123</v>
      </c>
      <c r="C94" s="13" t="s">
        <v>93</v>
      </c>
      <c r="D94" s="13" t="s">
        <v>94</v>
      </c>
      <c r="E94" s="13">
        <v>2</v>
      </c>
      <c r="F94" s="14">
        <v>3</v>
      </c>
      <c r="G94" s="14">
        <v>3</v>
      </c>
      <c r="H94" s="14">
        <v>2</v>
      </c>
      <c r="I94" s="14">
        <v>6</v>
      </c>
      <c r="J94" s="9">
        <v>4</v>
      </c>
      <c r="K94" s="8">
        <v>4</v>
      </c>
      <c r="L94" s="8">
        <v>4</v>
      </c>
      <c r="M94" s="8">
        <v>4</v>
      </c>
      <c r="N94" s="8">
        <v>4</v>
      </c>
    </row>
    <row r="95" spans="1:14" x14ac:dyDescent="0.25">
      <c r="A95" s="16"/>
      <c r="B95" s="13"/>
      <c r="C95" s="13"/>
      <c r="D95" s="13"/>
      <c r="E95" s="13"/>
      <c r="G95" s="20"/>
      <c r="H95" s="20"/>
      <c r="I95" s="20"/>
      <c r="L95" s="8"/>
      <c r="M95" s="8"/>
      <c r="N95" s="8"/>
    </row>
    <row r="96" spans="1:14" x14ac:dyDescent="0.25">
      <c r="A96" s="17" t="s">
        <v>127</v>
      </c>
      <c r="B96" s="13" t="s">
        <v>123</v>
      </c>
      <c r="C96" s="13" t="s">
        <v>96</v>
      </c>
      <c r="D96" s="13" t="s">
        <v>97</v>
      </c>
      <c r="E96" s="13">
        <v>1</v>
      </c>
      <c r="F96" s="14">
        <v>0</v>
      </c>
      <c r="G96" s="14">
        <v>0</v>
      </c>
      <c r="H96" s="14">
        <v>0</v>
      </c>
      <c r="I96" s="14">
        <v>0</v>
      </c>
      <c r="J96" s="9">
        <v>1</v>
      </c>
      <c r="K96" s="8">
        <v>3</v>
      </c>
      <c r="L96" s="8">
        <v>2</v>
      </c>
      <c r="M96" s="8">
        <v>2</v>
      </c>
      <c r="N96" s="8">
        <v>2</v>
      </c>
    </row>
    <row r="97" spans="1:14" x14ac:dyDescent="0.25">
      <c r="A97" s="16"/>
      <c r="B97" s="13"/>
      <c r="C97" s="13"/>
      <c r="D97" s="13"/>
      <c r="E97" s="13"/>
      <c r="G97" s="14"/>
      <c r="H97" s="14"/>
      <c r="I97" s="14"/>
      <c r="L97" s="8"/>
      <c r="M97" s="8"/>
      <c r="N97" s="8"/>
    </row>
    <row r="98" spans="1:14" x14ac:dyDescent="0.25">
      <c r="A98" s="17" t="s">
        <v>128</v>
      </c>
      <c r="B98" s="13" t="s">
        <v>123</v>
      </c>
      <c r="C98" s="13" t="s">
        <v>102</v>
      </c>
      <c r="D98" s="13" t="s">
        <v>129</v>
      </c>
      <c r="E98" s="13">
        <v>2</v>
      </c>
      <c r="F98" s="14">
        <v>3</v>
      </c>
      <c r="G98" s="14">
        <v>1</v>
      </c>
      <c r="H98" s="14">
        <v>2</v>
      </c>
      <c r="I98" s="14">
        <v>4</v>
      </c>
      <c r="J98" s="9">
        <v>4</v>
      </c>
      <c r="K98" s="8">
        <v>2</v>
      </c>
      <c r="L98" s="8">
        <v>6</v>
      </c>
      <c r="M98" s="8">
        <v>11</v>
      </c>
      <c r="N98" s="8">
        <v>11</v>
      </c>
    </row>
    <row r="99" spans="1:14" x14ac:dyDescent="0.25">
      <c r="A99" s="16"/>
      <c r="B99" s="13"/>
      <c r="C99" s="13"/>
      <c r="D99" s="13"/>
      <c r="E99" s="13"/>
      <c r="F99" s="20"/>
      <c r="G99" s="20"/>
      <c r="H99" s="20"/>
      <c r="I99" s="20"/>
      <c r="L99" s="8"/>
      <c r="M99" s="8"/>
      <c r="N99" s="8"/>
    </row>
    <row r="100" spans="1:14" x14ac:dyDescent="0.25">
      <c r="A100" s="17" t="s">
        <v>130</v>
      </c>
      <c r="B100" s="13" t="s">
        <v>123</v>
      </c>
      <c r="C100" s="13" t="s">
        <v>131</v>
      </c>
      <c r="D100" s="13" t="s">
        <v>132</v>
      </c>
      <c r="E100" s="13">
        <v>42</v>
      </c>
      <c r="F100" s="14">
        <v>52</v>
      </c>
      <c r="G100" s="14">
        <v>32</v>
      </c>
      <c r="H100" s="14">
        <v>34</v>
      </c>
      <c r="I100" s="14">
        <v>50</v>
      </c>
      <c r="J100" s="9">
        <v>24</v>
      </c>
      <c r="K100" s="8">
        <v>30</v>
      </c>
      <c r="L100" s="8">
        <v>36</v>
      </c>
      <c r="M100" s="8">
        <v>31</v>
      </c>
      <c r="N100" s="8">
        <v>18</v>
      </c>
    </row>
    <row r="101" spans="1:14" x14ac:dyDescent="0.25">
      <c r="A101" s="16"/>
      <c r="B101" s="13"/>
      <c r="C101" s="13"/>
      <c r="D101" s="13"/>
      <c r="E101" s="13"/>
      <c r="F101" s="20"/>
      <c r="G101" s="20"/>
      <c r="H101" s="20"/>
      <c r="I101" s="20"/>
      <c r="L101" s="8"/>
      <c r="M101" s="8"/>
      <c r="N101" s="8"/>
    </row>
    <row r="102" spans="1:14" x14ac:dyDescent="0.25">
      <c r="A102" s="52" t="s">
        <v>133</v>
      </c>
      <c r="B102" s="13" t="s">
        <v>123</v>
      </c>
      <c r="C102" s="13" t="s">
        <v>134</v>
      </c>
      <c r="D102" s="38" t="s">
        <v>135</v>
      </c>
      <c r="E102" s="38">
        <v>0</v>
      </c>
      <c r="F102" s="14">
        <v>0</v>
      </c>
      <c r="G102" s="14">
        <v>0</v>
      </c>
      <c r="H102" s="14">
        <v>0</v>
      </c>
      <c r="I102" s="14">
        <v>1</v>
      </c>
      <c r="J102" s="9">
        <v>1</v>
      </c>
      <c r="K102" s="8">
        <v>0</v>
      </c>
      <c r="L102" s="8">
        <v>1</v>
      </c>
      <c r="M102" s="8">
        <v>3</v>
      </c>
      <c r="N102" s="8">
        <v>8</v>
      </c>
    </row>
    <row r="103" spans="1:14" x14ac:dyDescent="0.25">
      <c r="A103" s="16"/>
      <c r="B103" s="13"/>
      <c r="C103" s="13"/>
      <c r="D103" s="13"/>
      <c r="E103" s="13"/>
      <c r="F103" s="20"/>
      <c r="G103" s="14"/>
      <c r="H103" s="14"/>
      <c r="I103" s="14"/>
      <c r="L103" s="8"/>
      <c r="M103" s="8"/>
      <c r="N103" s="8"/>
    </row>
    <row r="104" spans="1:14" x14ac:dyDescent="0.25">
      <c r="A104" s="52" t="s">
        <v>136</v>
      </c>
      <c r="B104" s="13" t="s">
        <v>123</v>
      </c>
      <c r="C104" s="13" t="s">
        <v>113</v>
      </c>
      <c r="D104" s="13" t="s">
        <v>114</v>
      </c>
      <c r="E104" s="13">
        <v>0</v>
      </c>
      <c r="F104" s="14">
        <v>0</v>
      </c>
      <c r="G104" s="14">
        <v>0</v>
      </c>
      <c r="H104" s="14">
        <v>0</v>
      </c>
      <c r="I104" s="14">
        <v>5</v>
      </c>
      <c r="J104" s="9">
        <v>6</v>
      </c>
      <c r="K104" s="8">
        <v>7</v>
      </c>
      <c r="L104" s="8">
        <v>10</v>
      </c>
      <c r="M104" s="8">
        <v>10</v>
      </c>
      <c r="N104" s="8">
        <v>10</v>
      </c>
    </row>
    <row r="105" spans="1:14" x14ac:dyDescent="0.25">
      <c r="A105" s="16"/>
      <c r="B105" s="13"/>
      <c r="C105" s="13"/>
      <c r="D105" s="13"/>
      <c r="E105" s="13"/>
      <c r="F105" s="20"/>
      <c r="G105" s="20"/>
      <c r="H105" s="20"/>
      <c r="I105" s="20"/>
      <c r="L105" s="8"/>
      <c r="M105" s="8"/>
      <c r="N105" s="8"/>
    </row>
    <row r="106" spans="1:14" x14ac:dyDescent="0.25">
      <c r="A106" s="17" t="s">
        <v>137</v>
      </c>
      <c r="B106" s="13" t="s">
        <v>123</v>
      </c>
      <c r="C106" s="13" t="s">
        <v>119</v>
      </c>
      <c r="D106" s="15" t="s">
        <v>120</v>
      </c>
      <c r="E106" s="15">
        <v>6</v>
      </c>
      <c r="F106" s="14">
        <v>6</v>
      </c>
      <c r="G106" s="14">
        <v>4</v>
      </c>
      <c r="H106" s="14">
        <v>3</v>
      </c>
      <c r="I106" s="14">
        <v>5</v>
      </c>
      <c r="J106" s="9">
        <v>2</v>
      </c>
      <c r="K106" s="8">
        <v>5</v>
      </c>
      <c r="L106" s="8">
        <v>3</v>
      </c>
      <c r="M106" s="8">
        <v>2</v>
      </c>
      <c r="N106" s="8">
        <v>4</v>
      </c>
    </row>
    <row r="107" spans="1:14" x14ac:dyDescent="0.25">
      <c r="A107" s="16"/>
      <c r="B107" s="13"/>
      <c r="C107" s="13"/>
      <c r="F107" s="20"/>
      <c r="G107" s="20"/>
      <c r="H107" s="20"/>
      <c r="I107" s="20"/>
      <c r="L107" s="8"/>
      <c r="M107" s="8"/>
      <c r="N107" s="8"/>
    </row>
    <row r="108" spans="1:14" x14ac:dyDescent="0.25">
      <c r="A108" s="52" t="s">
        <v>138</v>
      </c>
      <c r="B108" s="13" t="s">
        <v>123</v>
      </c>
      <c r="C108" s="13" t="s">
        <v>35</v>
      </c>
      <c r="D108" s="15" t="s">
        <v>139</v>
      </c>
      <c r="E108" s="15">
        <v>0</v>
      </c>
      <c r="F108" s="14">
        <v>0</v>
      </c>
      <c r="G108" s="14">
        <v>0</v>
      </c>
      <c r="H108" s="14">
        <v>0</v>
      </c>
      <c r="I108" s="14">
        <v>4</v>
      </c>
      <c r="J108" s="9">
        <v>6</v>
      </c>
      <c r="K108" s="8">
        <v>7</v>
      </c>
      <c r="L108" s="8">
        <v>5</v>
      </c>
      <c r="M108" s="8">
        <v>3</v>
      </c>
      <c r="N108" s="8">
        <v>8</v>
      </c>
    </row>
    <row r="109" spans="1:14" x14ac:dyDescent="0.25">
      <c r="A109" s="6"/>
      <c r="B109" s="22"/>
      <c r="C109" s="22"/>
      <c r="D109" s="22"/>
      <c r="E109" s="22"/>
      <c r="F109" s="20"/>
      <c r="G109" s="20"/>
      <c r="H109" s="20"/>
      <c r="I109" s="20"/>
      <c r="L109" s="8"/>
      <c r="M109" s="8"/>
      <c r="N109" s="8"/>
    </row>
    <row r="110" spans="1:14" x14ac:dyDescent="0.25">
      <c r="A110" s="35" t="s">
        <v>140</v>
      </c>
      <c r="B110" s="22" t="s">
        <v>141</v>
      </c>
      <c r="C110" s="34" t="s">
        <v>45</v>
      </c>
      <c r="D110" s="22" t="s">
        <v>46</v>
      </c>
      <c r="E110" s="53">
        <v>0</v>
      </c>
      <c r="F110" s="14">
        <v>0</v>
      </c>
      <c r="G110" s="14">
        <v>0</v>
      </c>
      <c r="H110" s="14">
        <v>0</v>
      </c>
      <c r="I110" s="14">
        <v>2</v>
      </c>
      <c r="J110" s="9">
        <v>2</v>
      </c>
      <c r="K110" s="8">
        <v>3</v>
      </c>
      <c r="L110" s="8">
        <v>9</v>
      </c>
      <c r="M110" s="8">
        <v>5</v>
      </c>
      <c r="N110" s="8">
        <v>7</v>
      </c>
    </row>
    <row r="111" spans="1:14" x14ac:dyDescent="0.25">
      <c r="A111" s="16"/>
      <c r="B111" s="22"/>
      <c r="C111" s="34"/>
      <c r="D111" s="22"/>
      <c r="E111" s="22"/>
      <c r="F111" s="20"/>
      <c r="G111" s="14"/>
      <c r="H111" s="14"/>
      <c r="I111" s="14"/>
      <c r="L111" s="8"/>
      <c r="M111" s="8"/>
      <c r="N111" s="8"/>
    </row>
    <row r="112" spans="1:14" x14ac:dyDescent="0.25">
      <c r="A112" s="35" t="s">
        <v>142</v>
      </c>
      <c r="B112" s="22" t="s">
        <v>141</v>
      </c>
      <c r="C112" s="34" t="s">
        <v>47</v>
      </c>
      <c r="D112" s="34" t="s">
        <v>48</v>
      </c>
      <c r="E112" s="34">
        <v>0</v>
      </c>
      <c r="F112" s="14">
        <v>0</v>
      </c>
      <c r="G112" s="14">
        <v>1</v>
      </c>
      <c r="H112" s="14">
        <v>1</v>
      </c>
      <c r="I112" s="14">
        <v>1</v>
      </c>
      <c r="J112" s="21">
        <v>1</v>
      </c>
      <c r="K112" s="8">
        <v>2</v>
      </c>
      <c r="L112" s="8">
        <v>2</v>
      </c>
      <c r="M112" s="8">
        <v>1</v>
      </c>
      <c r="N112" s="8">
        <v>4</v>
      </c>
    </row>
    <row r="113" spans="1:14" x14ac:dyDescent="0.25">
      <c r="A113" s="16"/>
      <c r="B113" s="22"/>
      <c r="C113" s="34"/>
      <c r="D113" s="34"/>
      <c r="E113" s="34"/>
      <c r="G113" s="14"/>
      <c r="H113" s="14"/>
      <c r="I113" s="14"/>
      <c r="J113" s="21"/>
      <c r="L113" s="8"/>
      <c r="M113" s="8"/>
      <c r="N113" s="8"/>
    </row>
    <row r="114" spans="1:14" x14ac:dyDescent="0.25">
      <c r="A114" s="35" t="s">
        <v>143</v>
      </c>
      <c r="B114" s="22" t="s">
        <v>141</v>
      </c>
      <c r="C114" s="34" t="s">
        <v>41</v>
      </c>
      <c r="D114" s="34" t="s">
        <v>42</v>
      </c>
      <c r="E114" s="34">
        <v>0</v>
      </c>
      <c r="F114" s="14">
        <v>0</v>
      </c>
      <c r="G114" s="14">
        <v>0</v>
      </c>
      <c r="H114" s="14">
        <v>0</v>
      </c>
      <c r="I114" s="14">
        <v>0</v>
      </c>
      <c r="J114" s="9">
        <v>2</v>
      </c>
      <c r="K114" s="8">
        <v>2</v>
      </c>
      <c r="L114" s="8">
        <v>2</v>
      </c>
      <c r="M114" s="8">
        <v>5</v>
      </c>
      <c r="N114" s="8">
        <v>6</v>
      </c>
    </row>
    <row r="115" spans="1:14" x14ac:dyDescent="0.25">
      <c r="A115" s="16"/>
      <c r="B115" s="39"/>
      <c r="C115" s="40"/>
      <c r="D115" s="40"/>
      <c r="E115" s="40"/>
      <c r="G115" s="20"/>
      <c r="H115" s="20"/>
      <c r="I115" s="20"/>
      <c r="L115" s="8"/>
      <c r="M115" s="8"/>
    </row>
    <row r="116" spans="1:14" x14ac:dyDescent="0.25">
      <c r="A116" s="16"/>
      <c r="B116" s="41"/>
      <c r="C116" s="33"/>
      <c r="D116" s="42" t="s">
        <v>144</v>
      </c>
      <c r="E116" s="24">
        <f>SUM(E92:E114)</f>
        <v>70</v>
      </c>
      <c r="F116" s="24">
        <f>SUM(F92:F114)</f>
        <v>83</v>
      </c>
      <c r="G116" s="24">
        <f>SUM(G92:G114)</f>
        <v>54</v>
      </c>
      <c r="H116" s="24">
        <f>SUM(H92:H114)</f>
        <v>54</v>
      </c>
      <c r="I116" s="25">
        <f>SUM(I92:I114)</f>
        <v>93</v>
      </c>
      <c r="J116" s="25">
        <f>SUM(J92:J114)</f>
        <v>57</v>
      </c>
      <c r="K116" s="25">
        <f t="shared" ref="K116:N116" si="6">SUM(K92:K114)</f>
        <v>70</v>
      </c>
      <c r="L116" s="25">
        <f t="shared" si="6"/>
        <v>88</v>
      </c>
      <c r="M116" s="25">
        <f t="shared" si="6"/>
        <v>90</v>
      </c>
      <c r="N116" s="25">
        <f t="shared" si="6"/>
        <v>95</v>
      </c>
    </row>
    <row r="117" spans="1:14" x14ac:dyDescent="0.25">
      <c r="C117" s="28" t="s">
        <v>19</v>
      </c>
      <c r="D117" s="34" t="s">
        <v>19</v>
      </c>
      <c r="E117" s="34"/>
      <c r="F117" s="20"/>
      <c r="G117" s="18"/>
      <c r="H117" s="18"/>
      <c r="I117" s="14"/>
      <c r="J117" s="21"/>
      <c r="L117" s="8"/>
      <c r="M117" s="8"/>
      <c r="N117" s="8"/>
    </row>
    <row r="118" spans="1:14" x14ac:dyDescent="0.25">
      <c r="A118" s="17" t="s">
        <v>83</v>
      </c>
      <c r="B118" s="28" t="s">
        <v>84</v>
      </c>
      <c r="C118" s="28"/>
      <c r="D118" s="22" t="s">
        <v>145</v>
      </c>
      <c r="E118" s="53">
        <v>5</v>
      </c>
      <c r="F118" s="14">
        <v>44</v>
      </c>
      <c r="G118" s="14">
        <v>46</v>
      </c>
      <c r="H118" s="43">
        <v>48</v>
      </c>
      <c r="I118" s="14">
        <v>37</v>
      </c>
      <c r="J118" s="9">
        <v>47</v>
      </c>
      <c r="K118" s="8">
        <v>53</v>
      </c>
      <c r="L118" s="8">
        <v>64</v>
      </c>
      <c r="M118">
        <v>57</v>
      </c>
      <c r="N118">
        <v>67</v>
      </c>
    </row>
    <row r="119" spans="1:14" x14ac:dyDescent="0.25">
      <c r="A119" s="16"/>
      <c r="B119" s="13"/>
      <c r="C119" s="13"/>
      <c r="D119" s="23"/>
      <c r="E119" s="23"/>
      <c r="F119" s="20"/>
      <c r="G119" s="20"/>
      <c r="H119" s="44"/>
      <c r="I119" s="20"/>
      <c r="J119" s="8"/>
      <c r="L119" s="8"/>
    </row>
    <row r="120" spans="1:14" x14ac:dyDescent="0.25">
      <c r="A120" s="16"/>
      <c r="B120" s="13"/>
      <c r="C120" s="13"/>
      <c r="D120" s="23" t="s">
        <v>146</v>
      </c>
      <c r="E120" s="25">
        <f t="shared" ref="E120" si="7">(E89+E116+E118)</f>
        <v>140</v>
      </c>
      <c r="F120" s="25">
        <f t="shared" ref="F120:H120" si="8">(F89+F116+F118)</f>
        <v>197</v>
      </c>
      <c r="G120" s="25">
        <f t="shared" si="8"/>
        <v>159</v>
      </c>
      <c r="H120" s="25">
        <f t="shared" si="8"/>
        <v>156</v>
      </c>
      <c r="I120" s="25">
        <f>(I89+I116+I118)</f>
        <v>192</v>
      </c>
      <c r="J120" s="25">
        <f>(J89+J116+J118)</f>
        <v>155</v>
      </c>
      <c r="K120" s="25">
        <f t="shared" ref="K120:N120" si="9">(K89+K116+K118)</f>
        <v>177</v>
      </c>
      <c r="L120" s="25">
        <f t="shared" si="9"/>
        <v>220</v>
      </c>
      <c r="M120" s="25">
        <f t="shared" si="9"/>
        <v>220</v>
      </c>
      <c r="N120" s="25">
        <f t="shared" si="9"/>
        <v>253</v>
      </c>
    </row>
    <row r="121" spans="1:14" x14ac:dyDescent="0.25">
      <c r="A121" s="16"/>
      <c r="B121" s="13"/>
      <c r="C121" s="13"/>
      <c r="D121" s="23"/>
      <c r="E121" s="19"/>
      <c r="F121" s="19"/>
      <c r="G121" s="19"/>
      <c r="H121" s="19"/>
      <c r="I121" s="20"/>
      <c r="J121" s="8"/>
      <c r="L121" s="8"/>
    </row>
    <row r="122" spans="1:14" x14ac:dyDescent="0.25">
      <c r="A122" s="16"/>
      <c r="B122" s="13"/>
      <c r="C122" s="13"/>
      <c r="D122" s="23" t="s">
        <v>147</v>
      </c>
      <c r="E122" s="26">
        <f t="shared" ref="E122" si="10">(E120+E65)</f>
        <v>895</v>
      </c>
      <c r="F122" s="26">
        <f t="shared" ref="F122:N122" si="11">(F120+F65)</f>
        <v>930</v>
      </c>
      <c r="G122" s="26">
        <f t="shared" si="11"/>
        <v>879</v>
      </c>
      <c r="H122" s="26">
        <f t="shared" si="11"/>
        <v>952</v>
      </c>
      <c r="I122" s="26">
        <f t="shared" si="11"/>
        <v>1062</v>
      </c>
      <c r="J122" s="26">
        <f t="shared" si="11"/>
        <v>1051</v>
      </c>
      <c r="K122" s="26">
        <f t="shared" si="11"/>
        <v>1076</v>
      </c>
      <c r="L122" s="27">
        <f t="shared" si="11"/>
        <v>1068</v>
      </c>
      <c r="M122" s="27">
        <f t="shared" si="11"/>
        <v>1202</v>
      </c>
      <c r="N122" s="27">
        <f t="shared" si="11"/>
        <v>1132</v>
      </c>
    </row>
    <row r="123" spans="1:14" x14ac:dyDescent="0.25">
      <c r="A123" s="16"/>
      <c r="B123" s="13"/>
      <c r="C123" s="13"/>
      <c r="D123" s="13"/>
      <c r="E123" s="13"/>
      <c r="F123" s="20"/>
      <c r="G123" s="19"/>
      <c r="H123" s="19"/>
      <c r="I123" s="20"/>
      <c r="L123" s="8"/>
    </row>
    <row r="124" spans="1:14" ht="18" x14ac:dyDescent="0.25">
      <c r="A124" s="12" t="s">
        <v>148</v>
      </c>
      <c r="B124" s="7"/>
      <c r="C124" s="7"/>
      <c r="D124" s="7"/>
      <c r="E124" s="7"/>
      <c r="F124" s="20"/>
      <c r="G124" s="19"/>
      <c r="H124" s="19"/>
      <c r="I124" s="20"/>
      <c r="L124" s="8"/>
      <c r="M124" s="8"/>
      <c r="N124" s="8"/>
    </row>
    <row r="125" spans="1:14" x14ac:dyDescent="0.25">
      <c r="A125" s="6"/>
      <c r="B125" s="7"/>
      <c r="C125" s="7"/>
      <c r="D125" s="7"/>
      <c r="E125" s="7"/>
      <c r="F125" s="20"/>
      <c r="G125" s="19"/>
      <c r="H125" s="19"/>
      <c r="I125" s="20"/>
      <c r="L125" s="8"/>
      <c r="M125" s="8"/>
      <c r="N125" s="8"/>
    </row>
    <row r="126" spans="1:14" x14ac:dyDescent="0.25">
      <c r="A126" s="17" t="s">
        <v>149</v>
      </c>
      <c r="B126" s="13"/>
      <c r="C126" s="13"/>
      <c r="D126" s="13"/>
      <c r="E126" s="13"/>
      <c r="F126" s="20"/>
      <c r="G126" s="19"/>
      <c r="H126" s="19"/>
      <c r="I126" s="20"/>
      <c r="L126" s="8"/>
    </row>
    <row r="127" spans="1:14" x14ac:dyDescent="0.25">
      <c r="A127" s="13" t="s">
        <v>19</v>
      </c>
      <c r="B127" s="13" t="s">
        <v>150</v>
      </c>
      <c r="C127" s="13" t="s">
        <v>151</v>
      </c>
      <c r="D127" s="13" t="s">
        <v>152</v>
      </c>
      <c r="E127" s="13">
        <v>68</v>
      </c>
      <c r="F127" s="14">
        <v>77</v>
      </c>
      <c r="G127" s="21">
        <v>63</v>
      </c>
      <c r="H127" s="14">
        <v>65</v>
      </c>
      <c r="I127" s="14">
        <v>75</v>
      </c>
      <c r="J127" s="9">
        <v>77</v>
      </c>
      <c r="K127" s="8">
        <v>57</v>
      </c>
      <c r="L127" s="8">
        <v>90</v>
      </c>
      <c r="M127">
        <v>65</v>
      </c>
      <c r="N127">
        <v>59</v>
      </c>
    </row>
    <row r="128" spans="1:14" x14ac:dyDescent="0.25">
      <c r="A128" s="13"/>
      <c r="B128" s="28" t="s">
        <v>150</v>
      </c>
      <c r="C128" s="28" t="s">
        <v>151</v>
      </c>
      <c r="D128" s="28" t="s">
        <v>153</v>
      </c>
      <c r="E128" s="28">
        <v>69</v>
      </c>
      <c r="F128" s="14">
        <v>59</v>
      </c>
      <c r="G128" s="14">
        <v>78</v>
      </c>
      <c r="H128" s="14">
        <v>77</v>
      </c>
      <c r="I128" s="14">
        <v>76</v>
      </c>
      <c r="J128" s="9">
        <v>74</v>
      </c>
      <c r="K128" s="8">
        <v>81</v>
      </c>
      <c r="L128" s="8">
        <v>56</v>
      </c>
      <c r="M128">
        <v>77</v>
      </c>
      <c r="N128">
        <v>64</v>
      </c>
    </row>
    <row r="129" spans="1:14" x14ac:dyDescent="0.25">
      <c r="A129" s="13" t="s">
        <v>19</v>
      </c>
      <c r="B129" s="13" t="s">
        <v>150</v>
      </c>
      <c r="C129" s="13" t="s">
        <v>151</v>
      </c>
      <c r="D129" s="13" t="s">
        <v>154</v>
      </c>
      <c r="E129" s="13">
        <v>34</v>
      </c>
      <c r="F129" s="14">
        <v>36</v>
      </c>
      <c r="G129" s="14">
        <v>32</v>
      </c>
      <c r="H129" s="14">
        <v>38</v>
      </c>
      <c r="I129" s="14">
        <v>28</v>
      </c>
      <c r="J129" s="9">
        <v>28</v>
      </c>
      <c r="K129" s="8">
        <v>26</v>
      </c>
      <c r="L129" s="8">
        <v>21</v>
      </c>
      <c r="M129" s="8">
        <v>26</v>
      </c>
      <c r="N129" s="8">
        <v>28</v>
      </c>
    </row>
    <row r="130" spans="1:14" x14ac:dyDescent="0.25">
      <c r="A130" s="13"/>
      <c r="B130" s="13" t="s">
        <v>84</v>
      </c>
      <c r="C130" s="13" t="s">
        <v>151</v>
      </c>
      <c r="D130" s="13" t="s">
        <v>155</v>
      </c>
      <c r="E130" s="13">
        <v>42</v>
      </c>
      <c r="F130" s="14">
        <v>58</v>
      </c>
      <c r="G130" s="14">
        <v>48</v>
      </c>
      <c r="H130" s="14">
        <v>61</v>
      </c>
      <c r="I130" s="14">
        <v>55</v>
      </c>
      <c r="J130" s="9">
        <v>53</v>
      </c>
      <c r="K130" s="8">
        <v>52</v>
      </c>
      <c r="L130" s="8">
        <v>57</v>
      </c>
      <c r="M130" s="8">
        <v>58</v>
      </c>
      <c r="N130" s="8">
        <v>65</v>
      </c>
    </row>
    <row r="131" spans="1:14" x14ac:dyDescent="0.25">
      <c r="A131" s="13"/>
      <c r="B131" s="13"/>
      <c r="C131" s="13"/>
      <c r="D131" s="13"/>
      <c r="E131" s="13"/>
      <c r="F131" s="20"/>
      <c r="G131" s="20"/>
      <c r="H131" s="20"/>
      <c r="I131" s="20"/>
      <c r="L131" s="8"/>
      <c r="M131" s="8"/>
      <c r="N131" s="8"/>
    </row>
    <row r="132" spans="1:14" x14ac:dyDescent="0.25">
      <c r="A132" s="13"/>
      <c r="B132" s="13"/>
      <c r="C132" s="13"/>
      <c r="D132" s="23" t="s">
        <v>156</v>
      </c>
      <c r="E132" s="26">
        <f t="shared" ref="E132:N132" si="12">SUM(E127:E130)</f>
        <v>213</v>
      </c>
      <c r="F132" s="26">
        <f t="shared" si="12"/>
        <v>230</v>
      </c>
      <c r="G132" s="26">
        <f t="shared" si="12"/>
        <v>221</v>
      </c>
      <c r="H132" s="26">
        <f t="shared" si="12"/>
        <v>241</v>
      </c>
      <c r="I132" s="26">
        <f t="shared" si="12"/>
        <v>234</v>
      </c>
      <c r="J132" s="26">
        <f t="shared" si="12"/>
        <v>232</v>
      </c>
      <c r="K132" s="26">
        <f t="shared" si="12"/>
        <v>216</v>
      </c>
      <c r="L132" s="26">
        <f t="shared" si="12"/>
        <v>224</v>
      </c>
      <c r="M132" s="27">
        <f t="shared" si="12"/>
        <v>226</v>
      </c>
      <c r="N132" s="27">
        <f t="shared" si="12"/>
        <v>216</v>
      </c>
    </row>
    <row r="133" spans="1:14" x14ac:dyDescent="0.25">
      <c r="A133" s="13"/>
      <c r="B133" s="13"/>
      <c r="C133" s="13"/>
      <c r="D133" s="13"/>
      <c r="E133" s="13"/>
      <c r="F133" s="20"/>
      <c r="G133" s="20"/>
      <c r="H133" s="19"/>
      <c r="I133" s="20"/>
      <c r="L133" s="8"/>
    </row>
    <row r="134" spans="1:14" x14ac:dyDescent="0.25">
      <c r="A134" s="13"/>
      <c r="B134" s="34"/>
      <c r="C134" s="34"/>
      <c r="D134" s="34"/>
      <c r="E134" s="34"/>
      <c r="F134" s="20"/>
      <c r="G134" s="20"/>
      <c r="H134" s="19"/>
      <c r="I134" s="20"/>
      <c r="L134" s="8"/>
    </row>
    <row r="135" spans="1:14" x14ac:dyDescent="0.25">
      <c r="A135" s="17" t="s">
        <v>157</v>
      </c>
      <c r="B135" s="13" t="s">
        <v>150</v>
      </c>
      <c r="C135" s="13" t="s">
        <v>158</v>
      </c>
      <c r="D135" s="13" t="s">
        <v>80</v>
      </c>
      <c r="E135" s="13">
        <v>101</v>
      </c>
      <c r="F135" s="14">
        <v>103</v>
      </c>
      <c r="G135" s="14">
        <v>94</v>
      </c>
      <c r="H135" s="14">
        <v>104</v>
      </c>
      <c r="I135" s="14">
        <v>80</v>
      </c>
      <c r="J135" s="9">
        <v>70</v>
      </c>
      <c r="K135" s="8">
        <v>57</v>
      </c>
      <c r="L135" s="8">
        <v>57</v>
      </c>
      <c r="M135">
        <v>53</v>
      </c>
      <c r="N135">
        <v>62</v>
      </c>
    </row>
    <row r="136" spans="1:14" x14ac:dyDescent="0.25">
      <c r="A136" s="13"/>
      <c r="B136" s="13"/>
      <c r="C136" s="13"/>
      <c r="D136" s="13"/>
      <c r="E136" s="13"/>
      <c r="F136" s="20"/>
      <c r="G136" s="20"/>
      <c r="H136" s="20"/>
      <c r="I136" s="20"/>
      <c r="L136" s="8"/>
    </row>
    <row r="137" spans="1:14" x14ac:dyDescent="0.25">
      <c r="A137" s="13"/>
      <c r="B137" s="34"/>
      <c r="C137" s="34"/>
      <c r="D137" s="23" t="s">
        <v>159</v>
      </c>
      <c r="E137" s="25">
        <f t="shared" ref="E137:H137" si="13">E132+E135</f>
        <v>314</v>
      </c>
      <c r="F137" s="25">
        <f t="shared" si="13"/>
        <v>333</v>
      </c>
      <c r="G137" s="25">
        <f t="shared" si="13"/>
        <v>315</v>
      </c>
      <c r="H137" s="25">
        <f t="shared" si="13"/>
        <v>345</v>
      </c>
      <c r="I137" s="25">
        <f>I132+I135</f>
        <v>314</v>
      </c>
      <c r="J137" s="25">
        <f>J132+J135</f>
        <v>302</v>
      </c>
      <c r="K137" s="25">
        <f t="shared" ref="K137:N137" si="14">K132+K135</f>
        <v>273</v>
      </c>
      <c r="L137" s="25">
        <f t="shared" si="14"/>
        <v>281</v>
      </c>
      <c r="M137" s="25">
        <f t="shared" si="14"/>
        <v>279</v>
      </c>
      <c r="N137" s="25">
        <f t="shared" si="14"/>
        <v>278</v>
      </c>
    </row>
    <row r="138" spans="1:14" x14ac:dyDescent="0.25">
      <c r="A138" s="7" t="s">
        <v>160</v>
      </c>
      <c r="B138" s="7"/>
      <c r="C138" s="7"/>
      <c r="D138" s="7"/>
      <c r="E138" s="7"/>
      <c r="F138" s="20"/>
      <c r="G138" s="19"/>
      <c r="H138" s="19"/>
      <c r="I138" s="20"/>
      <c r="L138" s="8"/>
    </row>
    <row r="139" spans="1:14" x14ac:dyDescent="0.25">
      <c r="A139" s="17" t="s">
        <v>161</v>
      </c>
      <c r="B139" s="13" t="s">
        <v>162</v>
      </c>
      <c r="C139" s="13" t="s">
        <v>163</v>
      </c>
      <c r="D139" s="13" t="s">
        <v>164</v>
      </c>
      <c r="E139" s="13">
        <v>0</v>
      </c>
      <c r="F139" s="20">
        <v>0</v>
      </c>
      <c r="G139" s="14">
        <v>0</v>
      </c>
      <c r="H139" s="14">
        <v>0</v>
      </c>
      <c r="I139" s="14">
        <v>0</v>
      </c>
      <c r="J139" s="9">
        <v>0</v>
      </c>
      <c r="K139" s="8">
        <v>1</v>
      </c>
      <c r="L139" s="8">
        <v>1</v>
      </c>
      <c r="M139">
        <v>1</v>
      </c>
      <c r="N139">
        <v>1</v>
      </c>
    </row>
    <row r="140" spans="1:14" x14ac:dyDescent="0.25">
      <c r="A140" s="13" t="s">
        <v>19</v>
      </c>
      <c r="B140" s="13" t="s">
        <v>162</v>
      </c>
      <c r="C140" s="13" t="s">
        <v>163</v>
      </c>
      <c r="D140" s="13" t="s">
        <v>165</v>
      </c>
      <c r="E140" s="13">
        <v>0</v>
      </c>
      <c r="F140" s="14">
        <v>0</v>
      </c>
      <c r="G140" s="14">
        <v>0</v>
      </c>
      <c r="H140" s="14">
        <v>0</v>
      </c>
      <c r="I140" s="14">
        <v>1</v>
      </c>
      <c r="J140" s="9">
        <v>1</v>
      </c>
      <c r="K140" s="8">
        <v>2</v>
      </c>
      <c r="L140" s="8">
        <v>2</v>
      </c>
      <c r="M140">
        <v>6</v>
      </c>
      <c r="N140">
        <v>6</v>
      </c>
    </row>
    <row r="141" spans="1:14" x14ac:dyDescent="0.25">
      <c r="A141" s="13" t="s">
        <v>19</v>
      </c>
      <c r="B141" s="13" t="s">
        <v>162</v>
      </c>
      <c r="C141" s="13" t="s">
        <v>163</v>
      </c>
      <c r="D141" s="13" t="s">
        <v>166</v>
      </c>
      <c r="E141" s="13">
        <v>17</v>
      </c>
      <c r="F141" s="14">
        <v>17</v>
      </c>
      <c r="G141" s="14">
        <v>25</v>
      </c>
      <c r="H141" s="14">
        <v>26</v>
      </c>
      <c r="I141" s="14">
        <v>20</v>
      </c>
      <c r="J141" s="9">
        <v>19</v>
      </c>
      <c r="K141" s="8">
        <v>14</v>
      </c>
      <c r="L141" s="8">
        <v>15</v>
      </c>
      <c r="M141">
        <v>5</v>
      </c>
      <c r="N141">
        <v>4</v>
      </c>
    </row>
    <row r="142" spans="1:14" x14ac:dyDescent="0.25">
      <c r="A142" s="13" t="s">
        <v>19</v>
      </c>
      <c r="B142" s="13" t="s">
        <v>162</v>
      </c>
      <c r="C142" s="13" t="s">
        <v>163</v>
      </c>
      <c r="D142" s="28" t="s">
        <v>167</v>
      </c>
      <c r="E142" s="28">
        <v>12</v>
      </c>
      <c r="F142" s="14">
        <v>12</v>
      </c>
      <c r="G142" s="14">
        <v>16</v>
      </c>
      <c r="H142" s="14">
        <v>16</v>
      </c>
      <c r="I142" s="14">
        <v>14</v>
      </c>
      <c r="J142" s="9">
        <v>16</v>
      </c>
      <c r="K142" s="8">
        <v>13</v>
      </c>
      <c r="L142" s="8">
        <v>11</v>
      </c>
      <c r="M142">
        <v>12</v>
      </c>
      <c r="N142">
        <v>15</v>
      </c>
    </row>
    <row r="143" spans="1:14" x14ac:dyDescent="0.25">
      <c r="A143" s="13"/>
      <c r="B143" s="13"/>
      <c r="C143" s="13"/>
      <c r="D143" s="28"/>
      <c r="E143" s="28"/>
      <c r="G143" s="20"/>
      <c r="H143" s="20"/>
      <c r="I143" s="20"/>
      <c r="L143" s="8"/>
    </row>
    <row r="144" spans="1:14" x14ac:dyDescent="0.25">
      <c r="A144" s="13"/>
      <c r="B144" s="13"/>
      <c r="C144" s="13"/>
      <c r="D144" s="23" t="s">
        <v>168</v>
      </c>
      <c r="E144" s="25">
        <f t="shared" ref="E144:H144" si="15">SUM(E139:E142)</f>
        <v>29</v>
      </c>
      <c r="F144" s="25">
        <f t="shared" si="15"/>
        <v>29</v>
      </c>
      <c r="G144" s="25">
        <f t="shared" si="15"/>
        <v>41</v>
      </c>
      <c r="H144" s="25">
        <f t="shared" si="15"/>
        <v>42</v>
      </c>
      <c r="I144" s="25">
        <f>SUM(I139:I142)</f>
        <v>35</v>
      </c>
      <c r="J144" s="25">
        <f>SUM(J139:J142)</f>
        <v>36</v>
      </c>
      <c r="K144" s="25">
        <f t="shared" ref="K144:N144" si="16">SUM(K139:K142)</f>
        <v>30</v>
      </c>
      <c r="L144" s="25">
        <f t="shared" si="16"/>
        <v>29</v>
      </c>
      <c r="M144" s="25">
        <f t="shared" si="16"/>
        <v>24</v>
      </c>
      <c r="N144" s="25">
        <f t="shared" si="16"/>
        <v>26</v>
      </c>
    </row>
    <row r="145" spans="1:14" x14ac:dyDescent="0.25">
      <c r="A145" s="13"/>
      <c r="B145" s="13"/>
      <c r="C145" s="13"/>
      <c r="D145" s="28"/>
      <c r="E145" s="28"/>
      <c r="G145" s="18"/>
      <c r="H145" s="18"/>
      <c r="I145" s="14"/>
      <c r="L145" s="8"/>
    </row>
    <row r="146" spans="1:14" x14ac:dyDescent="0.25">
      <c r="A146" s="13"/>
      <c r="B146" s="13"/>
      <c r="C146" s="13"/>
      <c r="D146" s="13"/>
      <c r="E146" s="13"/>
      <c r="G146" s="18"/>
      <c r="H146" s="18"/>
      <c r="I146" s="14"/>
      <c r="L146" s="8"/>
    </row>
    <row r="147" spans="1:14" x14ac:dyDescent="0.25">
      <c r="A147" s="17" t="s">
        <v>169</v>
      </c>
      <c r="B147" s="13" t="s">
        <v>89</v>
      </c>
      <c r="C147" s="13" t="s">
        <v>170</v>
      </c>
      <c r="D147" s="13" t="s">
        <v>171</v>
      </c>
      <c r="E147" s="13">
        <v>46</v>
      </c>
      <c r="F147" s="14">
        <v>37</v>
      </c>
      <c r="G147" s="14">
        <v>20</v>
      </c>
      <c r="H147" s="14">
        <v>11</v>
      </c>
      <c r="I147" s="14">
        <v>76</v>
      </c>
      <c r="J147" s="9">
        <v>55</v>
      </c>
      <c r="K147" s="8">
        <v>83</v>
      </c>
      <c r="L147" s="8">
        <v>29</v>
      </c>
      <c r="M147" s="8">
        <v>69</v>
      </c>
      <c r="N147" s="8">
        <v>72</v>
      </c>
    </row>
    <row r="148" spans="1:14" x14ac:dyDescent="0.25">
      <c r="A148" s="16"/>
      <c r="B148" s="13"/>
      <c r="C148" s="13"/>
      <c r="D148" s="13"/>
      <c r="E148" s="13"/>
      <c r="G148" s="20"/>
      <c r="H148" s="20"/>
      <c r="I148" s="20"/>
      <c r="L148" s="8"/>
    </row>
    <row r="149" spans="1:14" x14ac:dyDescent="0.25">
      <c r="A149" s="17" t="s">
        <v>172</v>
      </c>
      <c r="B149" s="13" t="s">
        <v>173</v>
      </c>
      <c r="C149" s="28" t="s">
        <v>174</v>
      </c>
      <c r="D149" s="38" t="s">
        <v>175</v>
      </c>
      <c r="E149" s="38">
        <v>32</v>
      </c>
      <c r="F149" s="14">
        <v>34</v>
      </c>
      <c r="G149" s="14">
        <v>23</v>
      </c>
      <c r="H149" s="14">
        <v>23</v>
      </c>
      <c r="I149" s="14">
        <v>24</v>
      </c>
      <c r="J149" s="9">
        <v>25</v>
      </c>
      <c r="K149" s="8">
        <v>34</v>
      </c>
      <c r="L149" s="8">
        <v>35</v>
      </c>
      <c r="M149">
        <v>32</v>
      </c>
      <c r="N149">
        <v>28</v>
      </c>
    </row>
    <row r="150" spans="1:14" x14ac:dyDescent="0.25">
      <c r="A150" s="6"/>
      <c r="B150" s="7"/>
      <c r="C150" s="7"/>
      <c r="D150" s="7"/>
      <c r="E150" s="7"/>
      <c r="G150" s="20"/>
      <c r="H150" s="20"/>
      <c r="I150" s="20"/>
      <c r="L150" s="8"/>
    </row>
    <row r="151" spans="1:14" x14ac:dyDescent="0.25">
      <c r="A151" s="17" t="s">
        <v>176</v>
      </c>
      <c r="B151" s="13" t="s">
        <v>177</v>
      </c>
      <c r="C151" s="13" t="s">
        <v>178</v>
      </c>
      <c r="D151" s="15" t="s">
        <v>179</v>
      </c>
      <c r="E151" s="15">
        <v>35</v>
      </c>
      <c r="F151" s="14">
        <v>35</v>
      </c>
      <c r="G151" s="14">
        <v>37</v>
      </c>
      <c r="H151" s="14">
        <v>39</v>
      </c>
      <c r="I151" s="14">
        <v>53</v>
      </c>
      <c r="J151" s="9">
        <v>50</v>
      </c>
      <c r="K151" s="8">
        <v>65</v>
      </c>
      <c r="L151" s="8">
        <v>54</v>
      </c>
      <c r="M151">
        <v>79</v>
      </c>
      <c r="N151">
        <v>74</v>
      </c>
    </row>
    <row r="152" spans="1:14" x14ac:dyDescent="0.25">
      <c r="A152" s="6"/>
      <c r="B152" s="7"/>
      <c r="C152" s="7"/>
      <c r="D152" s="7"/>
      <c r="E152" s="7"/>
      <c r="G152" s="20"/>
      <c r="H152" s="20"/>
      <c r="I152" s="20"/>
      <c r="L152" s="8"/>
    </row>
    <row r="153" spans="1:14" x14ac:dyDescent="0.25">
      <c r="A153" s="17" t="s">
        <v>180</v>
      </c>
      <c r="B153" s="22" t="s">
        <v>181</v>
      </c>
      <c r="C153" s="22" t="s">
        <v>182</v>
      </c>
      <c r="D153" s="22" t="s">
        <v>179</v>
      </c>
      <c r="E153" s="53">
        <v>30</v>
      </c>
      <c r="F153" s="14">
        <v>35</v>
      </c>
      <c r="G153" s="14">
        <v>23</v>
      </c>
      <c r="H153" s="14">
        <v>23</v>
      </c>
      <c r="I153" s="14">
        <v>27</v>
      </c>
      <c r="J153" s="9">
        <v>23</v>
      </c>
      <c r="K153" s="8">
        <v>34</v>
      </c>
      <c r="L153" s="8">
        <v>27</v>
      </c>
      <c r="M153" s="8">
        <v>41</v>
      </c>
      <c r="N153" s="8">
        <v>37</v>
      </c>
    </row>
    <row r="154" spans="1:14" x14ac:dyDescent="0.25">
      <c r="A154" s="7"/>
      <c r="B154" s="34"/>
      <c r="C154" s="34"/>
      <c r="D154" s="34"/>
      <c r="E154" s="34"/>
      <c r="G154" s="20"/>
      <c r="H154" s="20"/>
      <c r="I154" s="20"/>
      <c r="L154" s="8"/>
    </row>
    <row r="155" spans="1:14" x14ac:dyDescent="0.25">
      <c r="A155" s="17" t="s">
        <v>183</v>
      </c>
      <c r="B155" s="13" t="s">
        <v>89</v>
      </c>
      <c r="C155" s="13" t="s">
        <v>184</v>
      </c>
      <c r="D155" s="13" t="s">
        <v>185</v>
      </c>
      <c r="E155" s="13">
        <v>14</v>
      </c>
      <c r="F155" s="14">
        <v>19</v>
      </c>
      <c r="G155" s="14">
        <v>16</v>
      </c>
      <c r="H155" s="14">
        <v>20</v>
      </c>
      <c r="I155" s="14">
        <v>22</v>
      </c>
      <c r="J155" s="9">
        <v>24</v>
      </c>
      <c r="K155" s="8">
        <v>22</v>
      </c>
      <c r="L155" s="8">
        <v>23</v>
      </c>
      <c r="M155">
        <v>24</v>
      </c>
      <c r="N155">
        <v>30</v>
      </c>
    </row>
    <row r="156" spans="1:14" x14ac:dyDescent="0.25">
      <c r="A156" s="16"/>
      <c r="B156" s="13"/>
      <c r="C156" s="13"/>
      <c r="D156" s="13"/>
      <c r="E156" s="13"/>
      <c r="G156" s="20"/>
      <c r="H156" s="20"/>
      <c r="I156" s="20"/>
      <c r="L156" s="8"/>
    </row>
    <row r="157" spans="1:14" x14ac:dyDescent="0.25">
      <c r="A157" s="17" t="s">
        <v>217</v>
      </c>
      <c r="B157" s="28" t="s">
        <v>186</v>
      </c>
      <c r="C157" s="28" t="s">
        <v>187</v>
      </c>
      <c r="D157" s="13" t="s">
        <v>188</v>
      </c>
      <c r="E157" s="13">
        <v>44</v>
      </c>
      <c r="F157" s="14">
        <v>49</v>
      </c>
      <c r="G157" s="14">
        <v>38</v>
      </c>
      <c r="H157" s="14">
        <v>46</v>
      </c>
      <c r="I157" s="14">
        <v>39</v>
      </c>
      <c r="J157" s="9">
        <v>43</v>
      </c>
      <c r="K157" s="8">
        <v>44</v>
      </c>
      <c r="L157" s="8">
        <v>53</v>
      </c>
      <c r="M157" s="8">
        <v>43</v>
      </c>
      <c r="N157" s="8">
        <v>52</v>
      </c>
    </row>
    <row r="158" spans="1:14" x14ac:dyDescent="0.25">
      <c r="A158" s="16"/>
      <c r="B158" s="13"/>
      <c r="C158" s="13"/>
      <c r="D158" s="13"/>
      <c r="E158" s="13"/>
      <c r="G158" s="20"/>
      <c r="H158" s="20"/>
      <c r="I158" s="20"/>
      <c r="L158" s="8"/>
      <c r="M158" s="8" t="s">
        <v>19</v>
      </c>
    </row>
    <row r="159" spans="1:14" x14ac:dyDescent="0.25">
      <c r="A159" s="17" t="s">
        <v>189</v>
      </c>
      <c r="B159" s="13" t="s">
        <v>186</v>
      </c>
      <c r="C159" s="13" t="s">
        <v>190</v>
      </c>
      <c r="D159" s="15" t="s">
        <v>191</v>
      </c>
      <c r="E159" s="15">
        <v>124</v>
      </c>
      <c r="F159" s="14">
        <v>126</v>
      </c>
      <c r="G159" s="14">
        <v>114</v>
      </c>
      <c r="H159" s="14">
        <v>104</v>
      </c>
      <c r="I159" s="14">
        <v>127</v>
      </c>
      <c r="J159" s="9">
        <v>116</v>
      </c>
      <c r="K159" s="8">
        <v>130</v>
      </c>
      <c r="L159" s="8">
        <v>115</v>
      </c>
      <c r="M159">
        <v>124</v>
      </c>
      <c r="N159">
        <v>118</v>
      </c>
    </row>
    <row r="160" spans="1:14" x14ac:dyDescent="0.25">
      <c r="A160" s="13"/>
      <c r="B160" s="34"/>
      <c r="C160" s="34"/>
      <c r="D160" s="34"/>
      <c r="E160" s="34"/>
      <c r="G160" s="20"/>
      <c r="H160" s="20"/>
      <c r="I160" s="20"/>
      <c r="L160" s="8"/>
    </row>
    <row r="161" spans="1:14" x14ac:dyDescent="0.25">
      <c r="A161" s="13"/>
      <c r="B161" s="13"/>
      <c r="C161" s="13"/>
      <c r="D161" s="23" t="s">
        <v>192</v>
      </c>
      <c r="E161" s="25">
        <f t="shared" ref="E161" si="17">E144+E147+E149+E151+E153+E155+E157+E159</f>
        <v>354</v>
      </c>
      <c r="F161" s="25">
        <f t="shared" ref="F161:H161" si="18">F144+F147+F149+F151+F153+F155+F157+F159</f>
        <v>364</v>
      </c>
      <c r="G161" s="25">
        <f t="shared" si="18"/>
        <v>312</v>
      </c>
      <c r="H161" s="25">
        <f t="shared" si="18"/>
        <v>308</v>
      </c>
      <c r="I161" s="25">
        <f>I144+I147+I149+I151+I153+I155+I157+I159</f>
        <v>403</v>
      </c>
      <c r="J161" s="25">
        <f>J144+J147+J149+J151+J153+J155+J157+J159</f>
        <v>372</v>
      </c>
      <c r="K161" s="25">
        <f t="shared" ref="K161:N161" si="19">K144+K147+K149+K151+K153+K155+K157+K159</f>
        <v>442</v>
      </c>
      <c r="L161" s="25">
        <f t="shared" si="19"/>
        <v>365</v>
      </c>
      <c r="M161" s="25">
        <f t="shared" si="19"/>
        <v>436</v>
      </c>
      <c r="N161" s="25">
        <f t="shared" si="19"/>
        <v>437</v>
      </c>
    </row>
    <row r="162" spans="1:14" x14ac:dyDescent="0.25">
      <c r="A162" s="13"/>
      <c r="B162" s="13"/>
      <c r="C162" s="13"/>
      <c r="D162" s="23"/>
      <c r="E162" s="14"/>
      <c r="G162" s="19"/>
      <c r="H162" s="19"/>
      <c r="I162" s="20"/>
      <c r="J162" s="8"/>
      <c r="L162" s="8"/>
    </row>
    <row r="163" spans="1:14" x14ac:dyDescent="0.25">
      <c r="A163" s="13"/>
      <c r="B163" s="13"/>
      <c r="C163" s="13"/>
      <c r="D163" s="23" t="s">
        <v>193</v>
      </c>
      <c r="E163" s="26">
        <f t="shared" ref="E163" si="20">E137+E161</f>
        <v>668</v>
      </c>
      <c r="F163" s="26">
        <f t="shared" ref="F163:N163" si="21">F137+F161</f>
        <v>697</v>
      </c>
      <c r="G163" s="26">
        <f t="shared" si="21"/>
        <v>627</v>
      </c>
      <c r="H163" s="26">
        <f t="shared" si="21"/>
        <v>653</v>
      </c>
      <c r="I163" s="26">
        <f t="shared" si="21"/>
        <v>717</v>
      </c>
      <c r="J163" s="26">
        <f t="shared" si="21"/>
        <v>674</v>
      </c>
      <c r="K163" s="26">
        <f t="shared" si="21"/>
        <v>715</v>
      </c>
      <c r="L163" s="26">
        <f t="shared" si="21"/>
        <v>646</v>
      </c>
      <c r="M163" s="27">
        <f t="shared" si="21"/>
        <v>715</v>
      </c>
      <c r="N163" s="27">
        <f t="shared" si="21"/>
        <v>715</v>
      </c>
    </row>
    <row r="164" spans="1:14" x14ac:dyDescent="0.25">
      <c r="A164" s="13"/>
      <c r="B164" s="13"/>
      <c r="C164" s="13"/>
      <c r="D164" s="13"/>
      <c r="E164" s="13"/>
      <c r="F164" s="20"/>
      <c r="G164" s="19"/>
      <c r="H164" s="19"/>
      <c r="I164" s="20"/>
      <c r="L164" s="8"/>
    </row>
    <row r="165" spans="1:14" ht="18" x14ac:dyDescent="0.25">
      <c r="A165" s="12" t="s">
        <v>194</v>
      </c>
      <c r="B165" s="13"/>
      <c r="C165" s="13"/>
      <c r="D165" s="13"/>
      <c r="E165" s="13"/>
      <c r="F165" s="20"/>
      <c r="G165" s="19"/>
      <c r="H165" s="19"/>
      <c r="I165" s="20"/>
      <c r="L165" s="8"/>
    </row>
    <row r="166" spans="1:14" x14ac:dyDescent="0.25">
      <c r="A166" s="13"/>
      <c r="B166" s="13"/>
      <c r="C166" s="13"/>
      <c r="D166" s="13"/>
      <c r="E166" s="13"/>
      <c r="F166" s="20"/>
      <c r="G166" s="19"/>
      <c r="H166" s="19"/>
      <c r="I166" s="20"/>
      <c r="L166" s="8"/>
    </row>
    <row r="167" spans="1:14" x14ac:dyDescent="0.25">
      <c r="A167" s="17" t="s">
        <v>195</v>
      </c>
      <c r="B167" s="13" t="s">
        <v>150</v>
      </c>
      <c r="C167" s="13" t="s">
        <v>196</v>
      </c>
      <c r="D167" s="13" t="s">
        <v>32</v>
      </c>
      <c r="E167" s="13">
        <v>408</v>
      </c>
      <c r="F167" s="14">
        <v>401</v>
      </c>
      <c r="G167" s="14">
        <v>377</v>
      </c>
      <c r="H167" s="14">
        <v>411</v>
      </c>
      <c r="I167" s="14">
        <v>378</v>
      </c>
      <c r="J167" s="9">
        <v>384</v>
      </c>
      <c r="K167" s="8">
        <v>378</v>
      </c>
      <c r="L167" s="8">
        <v>392</v>
      </c>
      <c r="M167">
        <v>380</v>
      </c>
      <c r="N167">
        <v>335</v>
      </c>
    </row>
    <row r="168" spans="1:14" x14ac:dyDescent="0.25">
      <c r="A168" s="16"/>
      <c r="B168" s="13"/>
      <c r="C168" s="13"/>
      <c r="D168" s="13"/>
      <c r="E168" s="13"/>
      <c r="F168" s="20"/>
      <c r="G168" s="20"/>
      <c r="H168" s="20"/>
      <c r="I168" s="20"/>
      <c r="L168" s="8"/>
    </row>
    <row r="169" spans="1:14" x14ac:dyDescent="0.25">
      <c r="A169" s="17" t="s">
        <v>197</v>
      </c>
      <c r="B169" s="13" t="s">
        <v>198</v>
      </c>
      <c r="C169" s="13" t="s">
        <v>199</v>
      </c>
      <c r="D169" s="13" t="s">
        <v>200</v>
      </c>
      <c r="E169" s="13">
        <v>20</v>
      </c>
      <c r="F169" s="14">
        <v>20</v>
      </c>
      <c r="G169" s="14">
        <v>16</v>
      </c>
      <c r="H169" s="14">
        <v>16</v>
      </c>
      <c r="I169" s="14">
        <v>17</v>
      </c>
      <c r="J169" s="9">
        <v>17</v>
      </c>
      <c r="K169" s="8">
        <v>14</v>
      </c>
      <c r="L169" s="8">
        <v>11</v>
      </c>
      <c r="M169">
        <v>13</v>
      </c>
      <c r="N169">
        <v>15</v>
      </c>
    </row>
    <row r="170" spans="1:14" x14ac:dyDescent="0.25">
      <c r="A170" s="13" t="s">
        <v>19</v>
      </c>
      <c r="B170" s="28" t="s">
        <v>19</v>
      </c>
      <c r="C170" s="13" t="s">
        <v>199</v>
      </c>
      <c r="D170" s="13" t="s">
        <v>201</v>
      </c>
      <c r="E170" s="13">
        <v>10</v>
      </c>
      <c r="F170" s="14">
        <v>10</v>
      </c>
      <c r="G170" s="14">
        <v>10</v>
      </c>
      <c r="H170" s="14">
        <v>11</v>
      </c>
      <c r="I170" s="14">
        <v>10</v>
      </c>
      <c r="J170" s="9">
        <v>11</v>
      </c>
      <c r="K170" s="8">
        <v>9</v>
      </c>
      <c r="L170" s="8">
        <v>7</v>
      </c>
      <c r="M170">
        <v>8</v>
      </c>
      <c r="N170">
        <v>6</v>
      </c>
    </row>
    <row r="171" spans="1:14" x14ac:dyDescent="0.25">
      <c r="A171" s="13"/>
      <c r="B171" s="13"/>
      <c r="C171" s="34" t="s">
        <v>199</v>
      </c>
      <c r="D171" s="28" t="s">
        <v>202</v>
      </c>
      <c r="E171" s="28">
        <v>0</v>
      </c>
      <c r="F171" s="20">
        <v>0</v>
      </c>
      <c r="G171" s="14">
        <v>0</v>
      </c>
      <c r="H171" s="14">
        <v>0</v>
      </c>
      <c r="I171" s="14">
        <v>0</v>
      </c>
      <c r="J171" s="9">
        <v>0</v>
      </c>
      <c r="K171" s="8">
        <v>3</v>
      </c>
      <c r="L171" s="8">
        <v>3</v>
      </c>
      <c r="M171" s="8">
        <v>3</v>
      </c>
      <c r="N171" s="8">
        <v>3</v>
      </c>
    </row>
    <row r="172" spans="1:14" x14ac:dyDescent="0.25">
      <c r="A172" s="13"/>
      <c r="B172" s="13"/>
      <c r="C172" s="13"/>
      <c r="D172" s="28"/>
      <c r="E172" s="28"/>
      <c r="F172" s="20"/>
      <c r="G172" s="20"/>
      <c r="H172" s="20"/>
      <c r="I172" s="20"/>
      <c r="L172" s="8"/>
    </row>
    <row r="173" spans="1:14" x14ac:dyDescent="0.25">
      <c r="A173" s="17" t="s">
        <v>203</v>
      </c>
      <c r="B173" s="13" t="s">
        <v>204</v>
      </c>
      <c r="C173" s="13" t="s">
        <v>205</v>
      </c>
      <c r="D173" s="13" t="s">
        <v>206</v>
      </c>
      <c r="E173" s="13">
        <v>23</v>
      </c>
      <c r="F173" s="14">
        <v>22</v>
      </c>
      <c r="G173" s="14">
        <v>14</v>
      </c>
      <c r="H173" s="14">
        <v>17</v>
      </c>
      <c r="I173" s="14">
        <v>12</v>
      </c>
      <c r="J173" s="9">
        <v>17</v>
      </c>
      <c r="K173" s="8">
        <v>14</v>
      </c>
      <c r="L173" s="8">
        <v>15</v>
      </c>
      <c r="M173">
        <v>18</v>
      </c>
      <c r="N173">
        <v>18</v>
      </c>
    </row>
    <row r="174" spans="1:14" x14ac:dyDescent="0.25">
      <c r="A174" s="16"/>
      <c r="B174" s="13"/>
      <c r="C174" s="13"/>
      <c r="D174" s="13"/>
      <c r="E174" s="13"/>
      <c r="F174" s="20"/>
      <c r="G174" s="20"/>
      <c r="H174" s="20"/>
      <c r="I174" s="20"/>
      <c r="L174" s="8"/>
    </row>
    <row r="175" spans="1:14" x14ac:dyDescent="0.25">
      <c r="D175" s="23" t="s">
        <v>193</v>
      </c>
      <c r="E175" s="26">
        <f t="shared" ref="E175:N175" si="22">SUM(E167:E173)</f>
        <v>461</v>
      </c>
      <c r="F175" s="26">
        <f t="shared" si="22"/>
        <v>453</v>
      </c>
      <c r="G175" s="26">
        <f t="shared" si="22"/>
        <v>417</v>
      </c>
      <c r="H175" s="26">
        <f t="shared" si="22"/>
        <v>455</v>
      </c>
      <c r="I175" s="26">
        <f t="shared" si="22"/>
        <v>417</v>
      </c>
      <c r="J175" s="26">
        <f t="shared" si="22"/>
        <v>429</v>
      </c>
      <c r="K175" s="26">
        <f t="shared" si="22"/>
        <v>418</v>
      </c>
      <c r="L175" s="26">
        <f t="shared" si="22"/>
        <v>428</v>
      </c>
      <c r="M175" s="27">
        <f t="shared" si="22"/>
        <v>422</v>
      </c>
      <c r="N175" s="27">
        <f t="shared" si="22"/>
        <v>377</v>
      </c>
    </row>
    <row r="176" spans="1:14" x14ac:dyDescent="0.25">
      <c r="D176" s="45"/>
      <c r="E176" s="45"/>
      <c r="G176" s="19"/>
      <c r="H176" s="19"/>
      <c r="I176" s="20"/>
      <c r="L176" s="8"/>
    </row>
    <row r="177" spans="1:14" x14ac:dyDescent="0.25">
      <c r="G177" s="19"/>
      <c r="H177" s="19"/>
      <c r="I177" s="20"/>
      <c r="L177" s="8"/>
    </row>
    <row r="178" spans="1:14" x14ac:dyDescent="0.25">
      <c r="G178" s="19"/>
      <c r="H178" s="19"/>
      <c r="I178" s="20"/>
      <c r="L178" s="8"/>
    </row>
    <row r="179" spans="1:14" ht="18" x14ac:dyDescent="0.25">
      <c r="A179" s="46" t="s">
        <v>207</v>
      </c>
      <c r="G179" s="19"/>
      <c r="H179" s="19"/>
      <c r="I179" s="20"/>
      <c r="L179" s="8"/>
    </row>
    <row r="180" spans="1:14" x14ac:dyDescent="0.25">
      <c r="A180" s="16" t="s">
        <v>208</v>
      </c>
      <c r="B180" s="28" t="s">
        <v>209</v>
      </c>
      <c r="C180" s="28" t="s">
        <v>210</v>
      </c>
      <c r="D180" s="38" t="s">
        <v>211</v>
      </c>
      <c r="E180" s="38">
        <v>0</v>
      </c>
      <c r="F180" s="14">
        <v>0</v>
      </c>
      <c r="G180" s="20">
        <v>0</v>
      </c>
      <c r="H180" s="20">
        <v>0</v>
      </c>
      <c r="I180" s="20">
        <v>0</v>
      </c>
      <c r="J180" s="9">
        <v>0</v>
      </c>
      <c r="K180" s="8">
        <v>0</v>
      </c>
      <c r="L180" s="8">
        <v>0</v>
      </c>
      <c r="M180">
        <v>0</v>
      </c>
      <c r="N180">
        <v>1</v>
      </c>
    </row>
    <row r="181" spans="1:14" x14ac:dyDescent="0.25">
      <c r="A181" s="37" t="s">
        <v>212</v>
      </c>
      <c r="B181" s="13"/>
      <c r="C181" s="47" t="s">
        <v>213</v>
      </c>
      <c r="D181" s="15" t="s">
        <v>214</v>
      </c>
      <c r="E181" s="15">
        <v>19</v>
      </c>
      <c r="F181" s="14">
        <v>24</v>
      </c>
      <c r="G181" s="14">
        <v>32</v>
      </c>
      <c r="H181" s="14">
        <v>20</v>
      </c>
      <c r="I181" s="14">
        <v>24</v>
      </c>
      <c r="J181" s="9">
        <v>12</v>
      </c>
      <c r="K181" s="8">
        <v>30</v>
      </c>
      <c r="L181" s="8">
        <v>33</v>
      </c>
      <c r="M181" s="8">
        <v>36</v>
      </c>
      <c r="N181" s="8">
        <v>17</v>
      </c>
    </row>
    <row r="182" spans="1:14" x14ac:dyDescent="0.25">
      <c r="G182" s="20"/>
      <c r="H182" s="20"/>
      <c r="I182" s="20"/>
      <c r="L182" s="8"/>
    </row>
    <row r="183" spans="1:14" x14ac:dyDescent="0.25">
      <c r="G183" s="20"/>
      <c r="H183" s="20"/>
      <c r="I183" s="20"/>
      <c r="L183" s="8"/>
    </row>
    <row r="184" spans="1:14" x14ac:dyDescent="0.25">
      <c r="D184" s="23" t="s">
        <v>215</v>
      </c>
      <c r="E184" s="23">
        <f t="shared" ref="E184:N184" si="23">E122+E163+E175+E180+E181</f>
        <v>2043</v>
      </c>
      <c r="F184" s="54">
        <f>F122+F163+F175+F180+F181</f>
        <v>2104</v>
      </c>
      <c r="G184" s="23">
        <f t="shared" si="23"/>
        <v>1955</v>
      </c>
      <c r="H184" s="23">
        <f t="shared" si="23"/>
        <v>2080</v>
      </c>
      <c r="I184" s="23">
        <f t="shared" si="23"/>
        <v>2220</v>
      </c>
      <c r="J184" s="23">
        <f t="shared" si="23"/>
        <v>2166</v>
      </c>
      <c r="K184" s="23">
        <f t="shared" si="23"/>
        <v>2239</v>
      </c>
      <c r="L184" s="23">
        <f t="shared" si="23"/>
        <v>2175</v>
      </c>
      <c r="M184" s="48">
        <f t="shared" si="23"/>
        <v>2375</v>
      </c>
      <c r="N184" s="48">
        <f t="shared" si="23"/>
        <v>2242</v>
      </c>
    </row>
    <row r="185" spans="1:14" x14ac:dyDescent="0.25">
      <c r="I185" s="14"/>
    </row>
    <row r="186" spans="1:14" x14ac:dyDescent="0.25">
      <c r="I186" s="14"/>
    </row>
    <row r="187" spans="1:14" x14ac:dyDescent="0.25">
      <c r="I187" s="14"/>
    </row>
    <row r="188" spans="1:14" x14ac:dyDescent="0.25">
      <c r="I188" s="14"/>
    </row>
    <row r="189" spans="1:14" x14ac:dyDescent="0.25">
      <c r="I189" s="14"/>
    </row>
    <row r="190" spans="1:14" x14ac:dyDescent="0.25">
      <c r="I190" s="14"/>
    </row>
    <row r="191" spans="1:14" x14ac:dyDescent="0.25">
      <c r="I191" s="14"/>
    </row>
    <row r="192" spans="1:14" x14ac:dyDescent="0.25">
      <c r="I192" s="14"/>
    </row>
    <row r="193" spans="9:9" x14ac:dyDescent="0.25">
      <c r="I193" s="14"/>
    </row>
    <row r="194" spans="9:9" x14ac:dyDescent="0.25">
      <c r="I194" s="14"/>
    </row>
    <row r="195" spans="9:9" x14ac:dyDescent="0.25">
      <c r="I195" s="14"/>
    </row>
    <row r="196" spans="9:9" x14ac:dyDescent="0.25">
      <c r="I196" s="14"/>
    </row>
    <row r="197" spans="9:9" x14ac:dyDescent="0.25">
      <c r="I197" s="14"/>
    </row>
    <row r="198" spans="9:9" x14ac:dyDescent="0.25">
      <c r="I198" s="14"/>
    </row>
    <row r="199" spans="9:9" x14ac:dyDescent="0.25">
      <c r="I199" s="14"/>
    </row>
    <row r="200" spans="9:9" x14ac:dyDescent="0.25">
      <c r="I200" s="14"/>
    </row>
    <row r="201" spans="9:9" x14ac:dyDescent="0.25">
      <c r="I201" s="14"/>
    </row>
    <row r="202" spans="9:9" x14ac:dyDescent="0.25">
      <c r="I202" s="14"/>
    </row>
  </sheetData>
  <hyperlinks>
    <hyperlink ref="C181" r:id="rId1" display="RALC@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Corbin</dc:creator>
  <cp:lastModifiedBy>Lee Nickles</cp:lastModifiedBy>
  <dcterms:created xsi:type="dcterms:W3CDTF">2016-09-08T18:13:48Z</dcterms:created>
  <dcterms:modified xsi:type="dcterms:W3CDTF">2017-03-08T20:17:51Z</dcterms:modified>
</cp:coreProperties>
</file>